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0.05%Graphene/Porosimeter/"/>
    </mc:Choice>
  </mc:AlternateContent>
  <xr:revisionPtr revIDLastSave="0" documentId="13_ncr:40009_{170AC1E8-DB71-3241-BD9A-F2CE4F1E6CAB}" xr6:coauthVersionLast="45" xr6:coauthVersionMax="45" xr10:uidLastSave="{00000000-0000-0000-0000-000000000000}"/>
  <bookViews>
    <workbookView xWindow="9000" yWindow="4620" windowWidth="14840" windowHeight="5720" activeTab="1"/>
  </bookViews>
  <sheets>
    <sheet name="Job_2020_Mar02_103500" sheetId="2" r:id="rId1"/>
    <sheet name="Sheet1" sheetId="3" r:id="rId2"/>
  </sheets>
  <definedNames>
    <definedName name="_xlchart.v1.0" hidden="1">Sheet1!$H$4:$H$15</definedName>
    <definedName name="_xlchart.v1.1" hidden="1">Sheet1!$H$4:$H$15</definedName>
    <definedName name="_xlchart.v1.2" hidden="1">Sheet1!$H$4:$H$15</definedName>
    <definedName name="_xlchart.v1.3" hidden="1">Sheet1!$H$4:$H$15</definedName>
    <definedName name="_xlchart.v1.4" hidden="1">Sheet1!$H$4:$H$15</definedName>
    <definedName name="_xlchart.v1.5" hidden="1">Sheet1!$H$4:$H$15</definedName>
    <definedName name="_xlchart.v1.6" hidden="1">Sheet1!$H$4:$H$15</definedName>
    <definedName name="_xlchart.v1.7" hidden="1">Sheet1!$H$4:$H$15</definedName>
    <definedName name="_xlchart.v1.8" hidden="1">Sheet1!$H$4:$H$15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3" l="1"/>
  <c r="P30" i="3"/>
  <c r="E45" i="3"/>
  <c r="F45" i="3"/>
  <c r="G45" i="3"/>
  <c r="H45" i="3"/>
  <c r="I45" i="3"/>
  <c r="J45" i="3"/>
  <c r="K45" i="3"/>
  <c r="D45" i="3"/>
  <c r="E44" i="3"/>
  <c r="F44" i="3"/>
  <c r="G44" i="3"/>
  <c r="H44" i="3"/>
  <c r="I44" i="3"/>
  <c r="J44" i="3"/>
  <c r="K44" i="3"/>
  <c r="D44" i="3"/>
  <c r="E39" i="3"/>
  <c r="F39" i="3"/>
  <c r="G39" i="3"/>
  <c r="H39" i="3"/>
  <c r="I39" i="3"/>
  <c r="J39" i="3"/>
  <c r="K39" i="3"/>
  <c r="D39" i="3"/>
  <c r="E34" i="3"/>
  <c r="F34" i="3"/>
  <c r="G34" i="3"/>
  <c r="H34" i="3"/>
  <c r="I34" i="3"/>
  <c r="J34" i="3"/>
  <c r="K34" i="3"/>
  <c r="D34" i="3"/>
  <c r="E29" i="3"/>
  <c r="F29" i="3"/>
  <c r="G29" i="3"/>
  <c r="H29" i="3"/>
  <c r="I29" i="3"/>
  <c r="J29" i="3"/>
  <c r="K29" i="3"/>
  <c r="D29" i="3"/>
  <c r="K22" i="3" l="1"/>
  <c r="I22" i="3"/>
  <c r="J22" i="3"/>
  <c r="E22" i="3"/>
  <c r="F22" i="3"/>
  <c r="G22" i="3"/>
  <c r="H22" i="3"/>
  <c r="D22" i="3"/>
  <c r="F18" i="3"/>
  <c r="G18" i="3"/>
  <c r="H18" i="3"/>
  <c r="F19" i="3"/>
  <c r="G19" i="3"/>
  <c r="H19" i="3"/>
  <c r="F20" i="3"/>
  <c r="G20" i="3"/>
  <c r="H20" i="3"/>
  <c r="F21" i="3"/>
  <c r="G21" i="3"/>
  <c r="H21" i="3"/>
  <c r="E21" i="3"/>
  <c r="E20" i="3"/>
  <c r="E19" i="3"/>
  <c r="E18" i="3"/>
</calcChain>
</file>

<file path=xl/sharedStrings.xml><?xml version="1.0" encoding="utf-8"?>
<sst xmlns="http://schemas.openxmlformats.org/spreadsheetml/2006/main" count="136" uniqueCount="58">
  <si>
    <t>Core Lab Instruments (www.coreinst.com)</t>
  </si>
  <si>
    <t xml:space="preserve">You can import this report into Excel. Run Excel and open the file C:\WINPORE\DATA\CODY\JOB_2020_MAR02_103500.HTM </t>
  </si>
  <si>
    <t>Core Data Report</t>
  </si>
  <si>
    <t>File Name</t>
  </si>
  <si>
    <t>C:\Winpore\Data\Cody\Job_2020_Mar02_103500.cor</t>
  </si>
  <si>
    <t>Well</t>
  </si>
  <si>
    <t>Location</t>
  </si>
  <si>
    <t>Latitude/Longitude</t>
  </si>
  <si>
    <t>Field</t>
  </si>
  <si>
    <t>Formation</t>
  </si>
  <si>
    <t>Company</t>
  </si>
  <si>
    <t>Country</t>
  </si>
  <si>
    <t>Lab</t>
  </si>
  <si>
    <t>Client</t>
  </si>
  <si>
    <t>Operator</t>
  </si>
  <si>
    <t>Current Time</t>
  </si>
  <si>
    <t>NO.</t>
  </si>
  <si>
    <t>Sample ID</t>
  </si>
  <si>
    <t>Dry Weight (gm)</t>
  </si>
  <si>
    <t>Grain Volume (cc)</t>
  </si>
  <si>
    <t>Grain Density (gm/cc)</t>
  </si>
  <si>
    <t>Pore Volume (cc)</t>
  </si>
  <si>
    <t>Porosity (%)</t>
  </si>
  <si>
    <t>Length (In)</t>
  </si>
  <si>
    <t>Diam. (In)</t>
  </si>
  <si>
    <t>Caliper BulkVol (cc)</t>
  </si>
  <si>
    <t>Dated</t>
  </si>
  <si>
    <t>Comments</t>
  </si>
  <si>
    <t>0.05%Graphene~2.5in#4</t>
  </si>
  <si>
    <t>1 3 8.0128 ccP1=195.955 P2=120.596 P1P2=1.62489</t>
  </si>
  <si>
    <t>0.05%Graphene~2.5in#3</t>
  </si>
  <si>
    <t>1 3 8.0128 ccP1=196.016 P2=121.583 P1P2=1.61220</t>
  </si>
  <si>
    <t>0.05%Graphene~2.5in#2</t>
  </si>
  <si>
    <t>3 6.4184 ccP1=195.968 P2=119.741 P1P2=1.63659</t>
  </si>
  <si>
    <t>3 6.4184 ccP1=195.947 P2=119.530 P1P2=1.63932</t>
  </si>
  <si>
    <t>3 6.4184 ccP1=195.957 P2=119.331 P1P2=1.64214</t>
  </si>
  <si>
    <t>1 3 8.0128 ccP1=195.944 P2=121.371 P1P2=1.61442</t>
  </si>
  <si>
    <t>1 3 8.0128 ccP1=195.892 P2=121.105 P1P2=1.61754</t>
  </si>
  <si>
    <t>1 3 8.0128 ccP1=195.936 P2=120.482 P1P2=1.62627</t>
  </si>
  <si>
    <t>1 3 8.0128 ccP1=195.907 P2=120.630 P1P2=1.62404</t>
  </si>
  <si>
    <t>0.05%Graphene~2.5in#1</t>
  </si>
  <si>
    <t>3 6.4184 ccP1=195.626 P2=120.714 P1P2=1.62057</t>
  </si>
  <si>
    <t>3 6.4184 ccP1=195.734 P2=120.509 P1P2=1.62423</t>
  </si>
  <si>
    <t>3 6.4184 ccP1=195.729 P2=120.991 P1P2=1.61771</t>
  </si>
  <si>
    <t>Averages</t>
  </si>
  <si>
    <t>#1</t>
  </si>
  <si>
    <t>#2</t>
  </si>
  <si>
    <t>#3</t>
  </si>
  <si>
    <t>#4</t>
  </si>
  <si>
    <t>Overall</t>
  </si>
  <si>
    <t>Sample</t>
  </si>
  <si>
    <t>Test</t>
  </si>
  <si>
    <t>Test 1</t>
  </si>
  <si>
    <t>Test 2</t>
  </si>
  <si>
    <t>Test 3</t>
  </si>
  <si>
    <t>Average</t>
  </si>
  <si>
    <t>Total Average</t>
  </si>
  <si>
    <t>Neat Class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</si>
</sst>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0.0000"/>
    <numFmt numFmtId="172" formatCode="0.000"/>
  </numFmts>
  <fonts count="2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9" fillId="0" borderId="0" xfId="0" applyFont="1"/>
    <xf numFmtId="0" fontId="20" fillId="0" borderId="0" xfId="0" applyFont="1"/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18" fillId="34" borderId="17" xfId="0" applyFont="1" applyFill="1" applyBorder="1" applyAlignment="1">
      <alignment wrapText="1"/>
    </xf>
    <xf numFmtId="0" fontId="18" fillId="34" borderId="18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0" fontId="18" fillId="35" borderId="17" xfId="0" applyFont="1" applyFill="1" applyBorder="1" applyAlignment="1">
      <alignment wrapText="1"/>
    </xf>
    <xf numFmtId="0" fontId="18" fillId="35" borderId="18" xfId="0" applyFont="1" applyFill="1" applyBorder="1" applyAlignment="1">
      <alignment wrapText="1"/>
    </xf>
    <xf numFmtId="0" fontId="18" fillId="35" borderId="19" xfId="0" applyFont="1" applyFill="1" applyBorder="1" applyAlignment="1">
      <alignment wrapText="1"/>
    </xf>
    <xf numFmtId="22" fontId="18" fillId="35" borderId="17" xfId="0" applyNumberFormat="1" applyFont="1" applyFill="1" applyBorder="1" applyAlignment="1">
      <alignment wrapText="1"/>
    </xf>
    <xf numFmtId="22" fontId="18" fillId="35" borderId="19" xfId="0" applyNumberFormat="1" applyFont="1" applyFill="1" applyBorder="1" applyAlignment="1">
      <alignment wrapText="1"/>
    </xf>
    <xf numFmtId="22" fontId="18" fillId="35" borderId="18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22" fontId="18" fillId="34" borderId="10" xfId="0" applyNumberFormat="1" applyFont="1" applyFill="1" applyBorder="1" applyAlignment="1">
      <alignment wrapText="1"/>
    </xf>
    <xf numFmtId="0" fontId="18" fillId="35" borderId="10" xfId="0" applyFont="1" applyFill="1" applyBorder="1" applyAlignment="1">
      <alignment wrapText="1"/>
    </xf>
    <xf numFmtId="22" fontId="18" fillId="35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/>
    <xf numFmtId="0" fontId="18" fillId="34" borderId="10" xfId="0" applyFont="1" applyFill="1" applyBorder="1" applyAlignment="1"/>
    <xf numFmtId="22" fontId="18" fillId="34" borderId="10" xfId="0" applyNumberFormat="1" applyFont="1" applyFill="1" applyBorder="1" applyAlignment="1"/>
    <xf numFmtId="0" fontId="18" fillId="35" borderId="10" xfId="0" applyFont="1" applyFill="1" applyBorder="1" applyAlignment="1"/>
    <xf numFmtId="22" fontId="18" fillId="35" borderId="10" xfId="0" applyNumberFormat="1" applyFont="1" applyFill="1" applyBorder="1" applyAlignment="1"/>
    <xf numFmtId="171" fontId="0" fillId="0" borderId="0" xfId="0" applyNumberFormat="1"/>
    <xf numFmtId="0" fontId="18" fillId="34" borderId="20" xfId="0" applyFont="1" applyFill="1" applyBorder="1" applyAlignment="1"/>
    <xf numFmtId="0" fontId="18" fillId="35" borderId="20" xfId="0" applyFont="1" applyFill="1" applyBorder="1" applyAlignment="1"/>
    <xf numFmtId="0" fontId="18" fillId="0" borderId="10" xfId="0" applyFont="1" applyFill="1" applyBorder="1" applyAlignment="1"/>
    <xf numFmtId="22" fontId="18" fillId="0" borderId="10" xfId="0" applyNumberFormat="1" applyFont="1" applyFill="1" applyBorder="1" applyAlignment="1"/>
    <xf numFmtId="0" fontId="0" fillId="0" borderId="0" xfId="0" applyFill="1"/>
    <xf numFmtId="0" fontId="18" fillId="8" borderId="8" xfId="15" applyFont="1" applyAlignment="1"/>
    <xf numFmtId="0" fontId="0" fillId="8" borderId="8" xfId="15" applyFont="1"/>
    <xf numFmtId="0" fontId="0" fillId="0" borderId="8" xfId="15" applyFont="1" applyFill="1"/>
    <xf numFmtId="2" fontId="0" fillId="8" borderId="8" xfId="15" applyNumberFormat="1" applyFont="1"/>
    <xf numFmtId="172" fontId="0" fillId="8" borderId="8" xfId="15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Porosity vs Sample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Sheet1!$C$26</c:f>
              <c:strCache>
                <c:ptCount val="1"/>
                <c:pt idx="0">
                  <c:v>Test 1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D522-6746-BFBA-71A8D808235B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D522-6746-BFBA-71A8D808235B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522-6746-BFBA-71A8D808235B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D522-6746-BFBA-71A8D808235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522-6746-BFBA-71A8D808235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522-6746-BFBA-71A8D808235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522-6746-BFBA-71A8D808235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522-6746-BFBA-71A8D808235B}"/>
                </c:ext>
              </c:extLst>
            </c:dLbl>
            <c:dLbl>
              <c:idx val="4"/>
              <c:layout>
                <c:manualLayout>
                  <c:x val="-1.2841091492776886E-3"/>
                  <c:y val="-4.21052631578947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522-6746-BFBA-71A8D808235B}"/>
                </c:ext>
              </c:extLst>
            </c:dLbl>
            <c:dLbl>
              <c:idx val="5"/>
              <c:layout>
                <c:manualLayout>
                  <c:x val="-1.8833383291221869E-16"/>
                  <c:y val="-3.50877192982456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522-6746-BFBA-71A8D8082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(Sheet1!$H$26,Sheet1!$H$31,Sheet1!$H$36,Sheet1!$H$41)</c:f>
              <c:numCache>
                <c:formatCode>General</c:formatCode>
                <c:ptCount val="4"/>
                <c:pt idx="0">
                  <c:v>25.922000000000001</c:v>
                </c:pt>
                <c:pt idx="1">
                  <c:v>26.491</c:v>
                </c:pt>
                <c:pt idx="2">
                  <c:v>26.808</c:v>
                </c:pt>
                <c:pt idx="3">
                  <c:v>26.655999999999999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22-6746-BFBA-71A8D808235B}"/>
            </c:ext>
          </c:extLst>
        </c:ser>
        <c:ser>
          <c:idx val="1"/>
          <c:order val="1"/>
          <c:tx>
            <c:strRef>
              <c:f>Sheet1!$C$27</c:f>
              <c:strCache>
                <c:ptCount val="1"/>
                <c:pt idx="0">
                  <c:v>Test 2</c:v>
                </c:pt>
              </c:strCache>
            </c:strRef>
          </c:tx>
          <c:spPr>
            <a:pattFill prst="pct90">
              <a:fgClr>
                <a:schemeClr val="bg2"/>
              </a:fgClr>
              <a:bgClr>
                <a:schemeClr val="tx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522-6746-BFBA-71A8D808235B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522-6746-BFBA-71A8D808235B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522-6746-BFBA-71A8D808235B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522-6746-BFBA-71A8D808235B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D522-6746-BFBA-71A8D808235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522-6746-BFBA-71A8D808235B}"/>
              </c:ext>
            </c:extLst>
          </c:dPt>
          <c:dLbls>
            <c:dLbl>
              <c:idx val="4"/>
              <c:layout>
                <c:manualLayout>
                  <c:x val="7.2234773251065318E-3"/>
                  <c:y val="-2.343095616750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522-6746-BFBA-71A8D808235B}"/>
                </c:ext>
              </c:extLst>
            </c:dLbl>
            <c:dLbl>
              <c:idx val="5"/>
              <c:layout>
                <c:manualLayout>
                  <c:x val="1.8058693312765007E-3"/>
                  <c:y val="-3.01255150725094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522-6746-BFBA-71A8D8082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(Sheet1!$H$27,Sheet1!$H$32,Sheet1!$H$37,Sheet1!$H$42,Sheet1!$H$45,Sheet1!$H$46)</c:f>
              <c:numCache>
                <c:formatCode>General</c:formatCode>
                <c:ptCount val="6"/>
                <c:pt idx="0">
                  <c:v>26.236000000000001</c:v>
                </c:pt>
                <c:pt idx="1">
                  <c:v>26.725000000000001</c:v>
                </c:pt>
                <c:pt idx="2">
                  <c:v>27.007999999999999</c:v>
                </c:pt>
                <c:pt idx="3">
                  <c:v>26.780999999999999</c:v>
                </c:pt>
                <c:pt idx="4" formatCode="0.000">
                  <c:v>26.595083333333331</c:v>
                </c:pt>
                <c:pt idx="5" formatCode="0.00">
                  <c:v>29.9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22-6746-BFBA-71A8D808235B}"/>
            </c:ext>
          </c:extLst>
        </c:ser>
        <c:ser>
          <c:idx val="2"/>
          <c:order val="2"/>
          <c:tx>
            <c:strRef>
              <c:f>Sheet1!$C$28</c:f>
              <c:strCache>
                <c:ptCount val="1"/>
                <c:pt idx="0">
                  <c:v>Test 3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2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522-6746-BFBA-71A8D808235B}"/>
              </c:ext>
            </c:extLst>
          </c:dPt>
          <c:dPt>
            <c:idx val="1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D522-6746-BFBA-71A8D808235B}"/>
              </c:ext>
            </c:extLst>
          </c:dPt>
          <c:dPt>
            <c:idx val="2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D522-6746-BFBA-71A8D808235B}"/>
              </c:ext>
            </c:extLst>
          </c:dPt>
          <c:dPt>
            <c:idx val="3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D522-6746-BFBA-71A8D808235B}"/>
              </c:ext>
            </c:extLst>
          </c:dPt>
          <c:dLbls>
            <c:delete val="1"/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(Sheet1!$H$28,Sheet1!$H$33,Sheet1!$H$38,Sheet1!$H$43)</c:f>
              <c:numCache>
                <c:formatCode>General</c:formatCode>
                <c:ptCount val="4"/>
                <c:pt idx="0">
                  <c:v>25.678000000000001</c:v>
                </c:pt>
                <c:pt idx="1">
                  <c:v>26.971</c:v>
                </c:pt>
                <c:pt idx="2">
                  <c:v>27.286999999999999</c:v>
                </c:pt>
                <c:pt idx="3">
                  <c:v>26.577999999999999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22-6746-BFBA-71A8D808235B}"/>
            </c:ext>
          </c:extLst>
        </c:ser>
        <c:ser>
          <c:idx val="3"/>
          <c:order val="3"/>
          <c:tx>
            <c:v>Average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2841579473038798E-3"/>
                  <c:y val="-2.50458208293556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522-6746-BFBA-71A8D808235B}"/>
                </c:ext>
              </c:extLst>
            </c:dLbl>
            <c:dLbl>
              <c:idx val="1"/>
              <c:layout>
                <c:manualLayout>
                  <c:x val="1.2841579473038798E-3"/>
                  <c:y val="-1.73431246089350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522-6746-BFBA-71A8D808235B}"/>
                </c:ext>
              </c:extLst>
            </c:dLbl>
            <c:dLbl>
              <c:idx val="2"/>
              <c:layout>
                <c:manualLayout>
                  <c:x val="1.2841579473038135E-3"/>
                  <c:y val="-2.30298097638296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522-6746-BFBA-71A8D808235B}"/>
                </c:ext>
              </c:extLst>
            </c:dLbl>
            <c:dLbl>
              <c:idx val="3"/>
              <c:layout>
                <c:manualLayout>
                  <c:x val="1.805869331276633E-3"/>
                  <c:y val="-1.9682530311328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522-6746-BFBA-71A8D8082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(Sheet1!$H$29,Sheet1!$H$34,Sheet1!$H$39,Sheet1!$H$44)</c:f>
              <c:numCache>
                <c:formatCode>0.000</c:formatCode>
                <c:ptCount val="4"/>
                <c:pt idx="0">
                  <c:v>25.945333333333334</c:v>
                </c:pt>
                <c:pt idx="1">
                  <c:v>26.728999999999999</c:v>
                </c:pt>
                <c:pt idx="2">
                  <c:v>27.034333333333336</c:v>
                </c:pt>
                <c:pt idx="3">
                  <c:v>26.671666666666667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22-6746-BFBA-71A8D80823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66096704"/>
        <c:axId val="164356272"/>
      </c:barChart>
      <c:catAx>
        <c:axId val="266096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356272"/>
        <c:crosses val="autoZero"/>
        <c:auto val="1"/>
        <c:lblAlgn val="ctr"/>
        <c:lblOffset val="100"/>
        <c:noMultiLvlLbl val="0"/>
      </c:catAx>
      <c:valAx>
        <c:axId val="164356272"/>
        <c:scaling>
          <c:orientation val="minMax"/>
          <c:max val="3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Porosity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6096704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460376</xdr:colOff>
      <xdr:row>47</xdr:row>
      <xdr:rowOff>126999</xdr:rowOff>
    </xdr:from>
    <xdr:to>
      <xdr:col>13</xdr:col>
      <xdr:colOff>539750</xdr:colOff>
      <xdr:row>66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1BB4D63-B130-6A40-BCF5-55028937FA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workbookViewId="0">
      <selection activeCell="A14" sqref="A14:L26"/>
    </sheetView>
  </sheetViews>
  <sheetFormatPr baseColWidth="10" defaultRowHeight="16"/>
  <cols>
    <col min="1" max="1" width="3.83203125" bestFit="1" customWidth="1"/>
    <col min="2" max="2" width="17.83203125" bestFit="1" customWidth="1"/>
    <col min="3" max="3" width="12.1640625" bestFit="1" customWidth="1"/>
    <col min="4" max="4" width="12.83203125" bestFit="1" customWidth="1"/>
    <col min="5" max="5" width="15.5" bestFit="1" customWidth="1"/>
    <col min="6" max="6" width="12.33203125" bestFit="1" customWidth="1"/>
    <col min="7" max="7" width="9" bestFit="1" customWidth="1"/>
    <col min="8" max="8" width="8.33203125" bestFit="1" customWidth="1"/>
    <col min="9" max="9" width="7.83203125" bestFit="1" customWidth="1"/>
    <col min="10" max="10" width="13.6640625" bestFit="1" customWidth="1"/>
    <col min="11" max="11" width="10" bestFit="1" customWidth="1"/>
    <col min="12" max="12" width="37" bestFit="1" customWidth="1"/>
  </cols>
  <sheetData>
    <row r="1" spans="1:16">
      <c r="A1" s="1" t="s">
        <v>0</v>
      </c>
    </row>
    <row r="3" spans="1:16">
      <c r="A3" s="2" t="s">
        <v>1</v>
      </c>
    </row>
    <row r="5" spans="1:16">
      <c r="A5" s="3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>
      <c r="A7" s="9" t="s">
        <v>3</v>
      </c>
      <c r="B7" s="10"/>
      <c r="C7" s="9" t="s">
        <v>4</v>
      </c>
      <c r="D7" s="11"/>
      <c r="E7" s="11"/>
      <c r="F7" s="11"/>
      <c r="G7" s="11"/>
      <c r="H7" s="10"/>
      <c r="I7" s="9" t="s">
        <v>5</v>
      </c>
      <c r="J7" s="10"/>
      <c r="K7" s="9"/>
      <c r="L7" s="11"/>
      <c r="M7" s="11"/>
      <c r="N7" s="11"/>
      <c r="O7" s="11"/>
      <c r="P7" s="10"/>
    </row>
    <row r="8" spans="1:16">
      <c r="A8" s="12" t="s">
        <v>6</v>
      </c>
      <c r="B8" s="13"/>
      <c r="C8" s="12"/>
      <c r="D8" s="14"/>
      <c r="E8" s="14"/>
      <c r="F8" s="14"/>
      <c r="G8" s="14"/>
      <c r="H8" s="13"/>
      <c r="I8" s="12" t="s">
        <v>7</v>
      </c>
      <c r="J8" s="13"/>
      <c r="K8" s="12"/>
      <c r="L8" s="14"/>
      <c r="M8" s="14"/>
      <c r="N8" s="14"/>
      <c r="O8" s="14"/>
      <c r="P8" s="13"/>
    </row>
    <row r="9" spans="1:16">
      <c r="A9" s="9" t="s">
        <v>8</v>
      </c>
      <c r="B9" s="10"/>
      <c r="C9" s="9"/>
      <c r="D9" s="11"/>
      <c r="E9" s="11"/>
      <c r="F9" s="11"/>
      <c r="G9" s="11"/>
      <c r="H9" s="10"/>
      <c r="I9" s="9" t="s">
        <v>9</v>
      </c>
      <c r="J9" s="10"/>
      <c r="K9" s="9"/>
      <c r="L9" s="11"/>
      <c r="M9" s="11"/>
      <c r="N9" s="11"/>
      <c r="O9" s="11"/>
      <c r="P9" s="10"/>
    </row>
    <row r="10" spans="1:16">
      <c r="A10" s="12" t="s">
        <v>10</v>
      </c>
      <c r="B10" s="13"/>
      <c r="C10" s="12"/>
      <c r="D10" s="14"/>
      <c r="E10" s="14"/>
      <c r="F10" s="14"/>
      <c r="G10" s="14"/>
      <c r="H10" s="13"/>
      <c r="I10" s="12" t="s">
        <v>11</v>
      </c>
      <c r="J10" s="13"/>
      <c r="K10" s="12"/>
      <c r="L10" s="14"/>
      <c r="M10" s="14"/>
      <c r="N10" s="14"/>
      <c r="O10" s="14"/>
      <c r="P10" s="13"/>
    </row>
    <row r="11" spans="1:16">
      <c r="A11" s="9" t="s">
        <v>12</v>
      </c>
      <c r="B11" s="10"/>
      <c r="C11" s="9"/>
      <c r="D11" s="11"/>
      <c r="E11" s="11"/>
      <c r="F11" s="11"/>
      <c r="G11" s="11"/>
      <c r="H11" s="10"/>
      <c r="I11" s="9" t="s">
        <v>13</v>
      </c>
      <c r="J11" s="10"/>
      <c r="K11" s="9"/>
      <c r="L11" s="11"/>
      <c r="M11" s="11"/>
      <c r="N11" s="11"/>
      <c r="O11" s="11"/>
      <c r="P11" s="10"/>
    </row>
    <row r="12" spans="1:16">
      <c r="A12" s="12" t="s">
        <v>14</v>
      </c>
      <c r="B12" s="13"/>
      <c r="C12" s="12"/>
      <c r="D12" s="14"/>
      <c r="E12" s="14"/>
      <c r="F12" s="14"/>
      <c r="G12" s="14"/>
      <c r="H12" s="13"/>
      <c r="I12" s="12" t="s">
        <v>15</v>
      </c>
      <c r="J12" s="13"/>
      <c r="K12" s="15">
        <v>43893.642743055556</v>
      </c>
      <c r="L12" s="16"/>
      <c r="M12" s="16"/>
      <c r="N12" s="16"/>
      <c r="O12" s="16"/>
      <c r="P12" s="17"/>
    </row>
    <row r="14" spans="1:16">
      <c r="A14" s="18" t="s">
        <v>16</v>
      </c>
      <c r="B14" s="18" t="s">
        <v>17</v>
      </c>
      <c r="C14" s="18" t="s">
        <v>18</v>
      </c>
      <c r="D14" s="18" t="s">
        <v>19</v>
      </c>
      <c r="E14" s="18" t="s">
        <v>20</v>
      </c>
      <c r="F14" s="18" t="s">
        <v>21</v>
      </c>
      <c r="G14" s="18" t="s">
        <v>22</v>
      </c>
      <c r="H14" s="18" t="s">
        <v>23</v>
      </c>
      <c r="I14" s="18" t="s">
        <v>24</v>
      </c>
      <c r="J14" s="18" t="s">
        <v>25</v>
      </c>
      <c r="K14" s="18" t="s">
        <v>26</v>
      </c>
      <c r="L14" s="18" t="s">
        <v>27</v>
      </c>
    </row>
    <row r="15" spans="1:16">
      <c r="A15" s="19">
        <v>1</v>
      </c>
      <c r="B15" s="19" t="s">
        <v>28</v>
      </c>
      <c r="C15" s="19">
        <v>52.87</v>
      </c>
      <c r="D15" s="19">
        <v>21.676300000000001</v>
      </c>
      <c r="E15" s="19">
        <v>2.4390000000000001</v>
      </c>
      <c r="F15" s="19">
        <v>7.8780000000000001</v>
      </c>
      <c r="G15" s="19">
        <v>26.655999999999999</v>
      </c>
      <c r="H15" s="19">
        <v>2.3334999999999999</v>
      </c>
      <c r="I15" s="19">
        <v>0.99199999999999999</v>
      </c>
      <c r="J15" s="19">
        <v>29.553999999999998</v>
      </c>
      <c r="K15" s="20">
        <v>43892.536759259259</v>
      </c>
      <c r="L15" s="19" t="s">
        <v>29</v>
      </c>
    </row>
    <row r="16" spans="1:16">
      <c r="A16" s="21">
        <v>2</v>
      </c>
      <c r="B16" s="21" t="s">
        <v>30</v>
      </c>
      <c r="C16" s="21">
        <v>54.4</v>
      </c>
      <c r="D16" s="21">
        <v>22.019300000000001</v>
      </c>
      <c r="E16" s="21">
        <v>2.4710000000000001</v>
      </c>
      <c r="F16" s="21">
        <v>8.0649999999999995</v>
      </c>
      <c r="G16" s="21">
        <v>26.808</v>
      </c>
      <c r="H16" s="21">
        <v>2.3704999999999998</v>
      </c>
      <c r="I16" s="21">
        <v>0.99299999999999999</v>
      </c>
      <c r="J16" s="21">
        <v>30.084</v>
      </c>
      <c r="K16" s="22">
        <v>43892.545937499999</v>
      </c>
      <c r="L16" s="21" t="s">
        <v>31</v>
      </c>
    </row>
    <row r="17" spans="1:12">
      <c r="A17" s="19">
        <v>3</v>
      </c>
      <c r="B17" s="19" t="s">
        <v>32</v>
      </c>
      <c r="C17" s="19">
        <v>55.43</v>
      </c>
      <c r="D17" s="19">
        <v>22.9544</v>
      </c>
      <c r="E17" s="19">
        <v>2.415</v>
      </c>
      <c r="F17" s="19">
        <v>8.2720000000000002</v>
      </c>
      <c r="G17" s="19">
        <v>26.491</v>
      </c>
      <c r="H17" s="19">
        <v>2.4605000000000001</v>
      </c>
      <c r="I17" s="19">
        <v>0.99299999999999999</v>
      </c>
      <c r="J17" s="19">
        <v>31.225999999999999</v>
      </c>
      <c r="K17" s="20">
        <v>43892.549513888887</v>
      </c>
      <c r="L17" s="19" t="s">
        <v>33</v>
      </c>
    </row>
    <row r="18" spans="1:12">
      <c r="A18" s="21">
        <v>4</v>
      </c>
      <c r="B18" s="21" t="s">
        <v>32</v>
      </c>
      <c r="C18" s="21">
        <v>55.43</v>
      </c>
      <c r="D18" s="21">
        <v>22.880700000000001</v>
      </c>
      <c r="E18" s="21">
        <v>2.423</v>
      </c>
      <c r="F18" s="21">
        <v>8.3450000000000006</v>
      </c>
      <c r="G18" s="21">
        <v>26.725000000000001</v>
      </c>
      <c r="H18" s="21">
        <v>2.4605000000000001</v>
      </c>
      <c r="I18" s="21">
        <v>0.99299999999999999</v>
      </c>
      <c r="J18" s="21">
        <v>31.225999999999999</v>
      </c>
      <c r="K18" s="22">
        <v>43892.655324074076</v>
      </c>
      <c r="L18" s="21" t="s">
        <v>34</v>
      </c>
    </row>
    <row r="19" spans="1:12">
      <c r="A19" s="19">
        <v>5</v>
      </c>
      <c r="B19" s="19" t="s">
        <v>32</v>
      </c>
      <c r="C19" s="19">
        <v>55.43</v>
      </c>
      <c r="D19" s="19">
        <v>22.804300000000001</v>
      </c>
      <c r="E19" s="19">
        <v>2.431</v>
      </c>
      <c r="F19" s="19">
        <v>8.4220000000000006</v>
      </c>
      <c r="G19" s="19">
        <v>26.971</v>
      </c>
      <c r="H19" s="19">
        <v>2.4605000000000001</v>
      </c>
      <c r="I19" s="19">
        <v>0.99299999999999999</v>
      </c>
      <c r="J19" s="19">
        <v>31.225999999999999</v>
      </c>
      <c r="K19" s="20">
        <v>43892.659189814818</v>
      </c>
      <c r="L19" s="19" t="s">
        <v>35</v>
      </c>
    </row>
    <row r="20" spans="1:12">
      <c r="A20" s="21">
        <v>6</v>
      </c>
      <c r="B20" s="21" t="s">
        <v>30</v>
      </c>
      <c r="C20" s="21">
        <v>54.4</v>
      </c>
      <c r="D20" s="21">
        <v>21.959399999999999</v>
      </c>
      <c r="E20" s="21">
        <v>2.4769999999999999</v>
      </c>
      <c r="F20" s="21">
        <v>8.125</v>
      </c>
      <c r="G20" s="21">
        <v>27.007999999999999</v>
      </c>
      <c r="H20" s="21">
        <v>2.3704999999999998</v>
      </c>
      <c r="I20" s="21">
        <v>0.99299999999999999</v>
      </c>
      <c r="J20" s="21">
        <v>30.084</v>
      </c>
      <c r="K20" s="22">
        <v>43892.664525462962</v>
      </c>
      <c r="L20" s="21" t="s">
        <v>36</v>
      </c>
    </row>
    <row r="21" spans="1:12">
      <c r="A21" s="19">
        <v>7</v>
      </c>
      <c r="B21" s="19" t="s">
        <v>30</v>
      </c>
      <c r="C21" s="19">
        <v>54.4</v>
      </c>
      <c r="D21" s="19">
        <v>21.8751</v>
      </c>
      <c r="E21" s="19">
        <v>2.4870000000000001</v>
      </c>
      <c r="F21" s="19">
        <v>8.2089999999999996</v>
      </c>
      <c r="G21" s="19">
        <v>27.286999999999999</v>
      </c>
      <c r="H21" s="19">
        <v>2.3704999999999998</v>
      </c>
      <c r="I21" s="19">
        <v>0.99299999999999999</v>
      </c>
      <c r="J21" s="19">
        <v>30.084</v>
      </c>
      <c r="K21" s="20">
        <v>43892.670231481483</v>
      </c>
      <c r="L21" s="19" t="s">
        <v>37</v>
      </c>
    </row>
    <row r="22" spans="1:12">
      <c r="A22" s="21">
        <v>8</v>
      </c>
      <c r="B22" s="21" t="s">
        <v>28</v>
      </c>
      <c r="C22" s="21">
        <v>52.87</v>
      </c>
      <c r="D22" s="21">
        <v>21.639099999999999</v>
      </c>
      <c r="E22" s="21">
        <v>2.4430000000000001</v>
      </c>
      <c r="F22" s="21">
        <v>7.915</v>
      </c>
      <c r="G22" s="21">
        <v>26.780999999999999</v>
      </c>
      <c r="H22" s="21">
        <v>2.3334999999999999</v>
      </c>
      <c r="I22" s="21">
        <v>0.99199999999999999</v>
      </c>
      <c r="J22" s="21">
        <v>29.553999999999998</v>
      </c>
      <c r="K22" s="22">
        <v>43892.677974537037</v>
      </c>
      <c r="L22" s="21" t="s">
        <v>38</v>
      </c>
    </row>
    <row r="23" spans="1:12">
      <c r="A23" s="19">
        <v>9</v>
      </c>
      <c r="B23" s="19" t="s">
        <v>28</v>
      </c>
      <c r="C23" s="19">
        <v>52.87</v>
      </c>
      <c r="D23" s="19">
        <v>21.699400000000001</v>
      </c>
      <c r="E23" s="19">
        <v>2.4359999999999999</v>
      </c>
      <c r="F23" s="19">
        <v>7.8550000000000004</v>
      </c>
      <c r="G23" s="19">
        <v>26.577999999999999</v>
      </c>
      <c r="H23" s="19">
        <v>2.3334999999999999</v>
      </c>
      <c r="I23" s="19">
        <v>0.99199999999999999</v>
      </c>
      <c r="J23" s="19">
        <v>29.553999999999998</v>
      </c>
      <c r="K23" s="20">
        <v>43892.695983796293</v>
      </c>
      <c r="L23" s="19" t="s">
        <v>39</v>
      </c>
    </row>
    <row r="24" spans="1:12">
      <c r="A24" s="21">
        <v>10</v>
      </c>
      <c r="B24" s="21" t="s">
        <v>40</v>
      </c>
      <c r="C24" s="21">
        <v>56.65</v>
      </c>
      <c r="D24" s="21">
        <v>23.373000000000001</v>
      </c>
      <c r="E24" s="21">
        <v>2.4239999999999999</v>
      </c>
      <c r="F24" s="21">
        <v>8.1790000000000003</v>
      </c>
      <c r="G24" s="21">
        <v>25.922000000000001</v>
      </c>
      <c r="H24" s="21">
        <v>2.4937499999999999</v>
      </c>
      <c r="I24" s="21">
        <v>0.99150000000000005</v>
      </c>
      <c r="J24" s="21">
        <v>31.552</v>
      </c>
      <c r="K24" s="22">
        <v>43893.631099537037</v>
      </c>
      <c r="L24" s="21" t="s">
        <v>41</v>
      </c>
    </row>
    <row r="25" spans="1:12">
      <c r="A25" s="19">
        <v>11</v>
      </c>
      <c r="B25" s="19" t="s">
        <v>40</v>
      </c>
      <c r="C25" s="19">
        <v>56.65</v>
      </c>
      <c r="D25" s="19">
        <v>23.274000000000001</v>
      </c>
      <c r="E25" s="19">
        <v>2.4340000000000002</v>
      </c>
      <c r="F25" s="19">
        <v>8.2780000000000005</v>
      </c>
      <c r="G25" s="19">
        <v>26.236000000000001</v>
      </c>
      <c r="H25" s="19">
        <v>2.4937499999999999</v>
      </c>
      <c r="I25" s="19">
        <v>0.99150000000000005</v>
      </c>
      <c r="J25" s="19">
        <v>31.552</v>
      </c>
      <c r="K25" s="20">
        <v>43893.63349537037</v>
      </c>
      <c r="L25" s="19" t="s">
        <v>42</v>
      </c>
    </row>
    <row r="26" spans="1:12">
      <c r="A26" s="21">
        <v>12</v>
      </c>
      <c r="B26" s="21" t="s">
        <v>40</v>
      </c>
      <c r="C26" s="21">
        <v>56.65</v>
      </c>
      <c r="D26" s="21">
        <v>23.450500000000002</v>
      </c>
      <c r="E26" s="21">
        <v>2.4159999999999999</v>
      </c>
      <c r="F26" s="21">
        <v>8.1020000000000003</v>
      </c>
      <c r="G26" s="21">
        <v>25.678000000000001</v>
      </c>
      <c r="H26" s="21">
        <v>2.4937499999999999</v>
      </c>
      <c r="I26" s="21">
        <v>0.99150000000000005</v>
      </c>
      <c r="J26" s="21">
        <v>31.552</v>
      </c>
      <c r="K26" s="22">
        <v>43893.64199074074</v>
      </c>
      <c r="L26" s="21" t="s">
        <v>43</v>
      </c>
    </row>
  </sheetData>
  <mergeCells count="25">
    <mergeCell ref="A11:B11"/>
    <mergeCell ref="C11:H11"/>
    <mergeCell ref="I11:J11"/>
    <mergeCell ref="K11:P11"/>
    <mergeCell ref="A12:B12"/>
    <mergeCell ref="C12:H12"/>
    <mergeCell ref="I12:J12"/>
    <mergeCell ref="K12:P12"/>
    <mergeCell ref="A9:B9"/>
    <mergeCell ref="C9:H9"/>
    <mergeCell ref="I9:J9"/>
    <mergeCell ref="K9:P9"/>
    <mergeCell ref="A10:B10"/>
    <mergeCell ref="C10:H10"/>
    <mergeCell ref="I10:J10"/>
    <mergeCell ref="K10:P10"/>
    <mergeCell ref="A5:P6"/>
    <mergeCell ref="A7:B7"/>
    <mergeCell ref="C7:H7"/>
    <mergeCell ref="I7:J7"/>
    <mergeCell ref="K7:P7"/>
    <mergeCell ref="A8:B8"/>
    <mergeCell ref="C8:H8"/>
    <mergeCell ref="I8:J8"/>
    <mergeCell ref="K8:P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50"/>
  <sheetViews>
    <sheetView tabSelected="1" topLeftCell="C53" zoomScale="80" zoomScaleNormal="80" workbookViewId="0">
      <selection activeCell="O55" sqref="O55"/>
    </sheetView>
  </sheetViews>
  <sheetFormatPr baseColWidth="10" defaultRowHeight="16"/>
  <cols>
    <col min="2" max="2" width="13.1640625" bestFit="1" customWidth="1"/>
    <col min="3" max="3" width="17.83203125" bestFit="1" customWidth="1"/>
    <col min="4" max="4" width="12.33203125" bestFit="1" customWidth="1"/>
    <col min="5" max="5" width="12.83203125" bestFit="1" customWidth="1"/>
    <col min="6" max="6" width="15.5" bestFit="1" customWidth="1"/>
    <col min="7" max="7" width="12.33203125" bestFit="1" customWidth="1"/>
    <col min="13" max="13" width="37" bestFit="1" customWidth="1"/>
  </cols>
  <sheetData>
    <row r="3" spans="2:15">
      <c r="B3" s="23" t="s">
        <v>16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3" t="s">
        <v>24</v>
      </c>
      <c r="K3" s="23" t="s">
        <v>25</v>
      </c>
      <c r="L3" s="23" t="s">
        <v>26</v>
      </c>
      <c r="M3" s="23" t="s">
        <v>27</v>
      </c>
    </row>
    <row r="4" spans="2:15">
      <c r="B4" s="24">
        <v>1</v>
      </c>
      <c r="C4" s="24" t="s">
        <v>28</v>
      </c>
      <c r="D4" s="24">
        <v>52.87</v>
      </c>
      <c r="E4" s="24">
        <v>21.676300000000001</v>
      </c>
      <c r="F4" s="24">
        <v>2.4390000000000001</v>
      </c>
      <c r="G4" s="24">
        <v>7.8780000000000001</v>
      </c>
      <c r="H4" s="24">
        <v>26.655999999999999</v>
      </c>
      <c r="I4" s="24">
        <v>2.3334999999999999</v>
      </c>
      <c r="J4" s="24">
        <v>0.99199999999999999</v>
      </c>
      <c r="K4" s="24">
        <v>29.553999999999998</v>
      </c>
      <c r="L4" s="25">
        <v>43892.536759259259</v>
      </c>
      <c r="M4" s="24" t="s">
        <v>29</v>
      </c>
      <c r="N4" s="29"/>
      <c r="O4" s="29"/>
    </row>
    <row r="5" spans="2:15">
      <c r="B5" s="26">
        <v>2</v>
      </c>
      <c r="C5" s="26" t="s">
        <v>30</v>
      </c>
      <c r="D5" s="26">
        <v>54.4</v>
      </c>
      <c r="E5" s="26">
        <v>22.019300000000001</v>
      </c>
      <c r="F5" s="26">
        <v>2.4710000000000001</v>
      </c>
      <c r="G5" s="26">
        <v>8.0649999999999995</v>
      </c>
      <c r="H5" s="26">
        <v>26.808</v>
      </c>
      <c r="I5" s="26">
        <v>2.3704999999999998</v>
      </c>
      <c r="J5" s="26">
        <v>0.99299999999999999</v>
      </c>
      <c r="K5" s="26">
        <v>30.084</v>
      </c>
      <c r="L5" s="27">
        <v>43892.545937499999</v>
      </c>
      <c r="M5" s="26" t="s">
        <v>31</v>
      </c>
      <c r="N5" s="30"/>
      <c r="O5" s="29"/>
    </row>
    <row r="6" spans="2:15">
      <c r="B6" s="24">
        <v>3</v>
      </c>
      <c r="C6" s="24" t="s">
        <v>32</v>
      </c>
      <c r="D6" s="24">
        <v>55.43</v>
      </c>
      <c r="E6" s="24">
        <v>22.9544</v>
      </c>
      <c r="F6" s="24">
        <v>2.415</v>
      </c>
      <c r="G6" s="24">
        <v>8.2720000000000002</v>
      </c>
      <c r="H6" s="24">
        <v>26.491</v>
      </c>
      <c r="I6" s="24">
        <v>2.4605000000000001</v>
      </c>
      <c r="J6" s="24">
        <v>0.99299999999999999</v>
      </c>
      <c r="K6" s="24">
        <v>31.225999999999999</v>
      </c>
      <c r="L6" s="25">
        <v>43892.549513888887</v>
      </c>
      <c r="M6" s="24" t="s">
        <v>33</v>
      </c>
      <c r="N6" s="29"/>
      <c r="O6" s="29"/>
    </row>
    <row r="7" spans="2:15">
      <c r="B7" s="26">
        <v>4</v>
      </c>
      <c r="C7" s="26" t="s">
        <v>32</v>
      </c>
      <c r="D7" s="26">
        <v>55.43</v>
      </c>
      <c r="E7" s="26">
        <v>22.880700000000001</v>
      </c>
      <c r="F7" s="26">
        <v>2.423</v>
      </c>
      <c r="G7" s="26">
        <v>8.3450000000000006</v>
      </c>
      <c r="H7" s="26">
        <v>26.725000000000001</v>
      </c>
      <c r="I7" s="26">
        <v>2.4605000000000001</v>
      </c>
      <c r="J7" s="26">
        <v>0.99299999999999999</v>
      </c>
      <c r="K7" s="26">
        <v>31.225999999999999</v>
      </c>
      <c r="L7" s="27">
        <v>43892.655324074076</v>
      </c>
      <c r="M7" s="26" t="s">
        <v>34</v>
      </c>
      <c r="N7" s="30"/>
      <c r="O7" s="29"/>
    </row>
    <row r="8" spans="2:15">
      <c r="B8" s="24">
        <v>5</v>
      </c>
      <c r="C8" s="24" t="s">
        <v>32</v>
      </c>
      <c r="D8" s="24">
        <v>55.43</v>
      </c>
      <c r="E8" s="24">
        <v>22.804300000000001</v>
      </c>
      <c r="F8" s="24">
        <v>2.431</v>
      </c>
      <c r="G8" s="24">
        <v>8.4220000000000006</v>
      </c>
      <c r="H8" s="24">
        <v>26.971</v>
      </c>
      <c r="I8" s="24">
        <v>2.4605000000000001</v>
      </c>
      <c r="J8" s="24">
        <v>0.99299999999999999</v>
      </c>
      <c r="K8" s="24">
        <v>31.225999999999999</v>
      </c>
      <c r="L8" s="25">
        <v>43892.659189814818</v>
      </c>
      <c r="M8" s="24" t="s">
        <v>35</v>
      </c>
      <c r="N8" s="29"/>
      <c r="O8" s="29"/>
    </row>
    <row r="9" spans="2:15">
      <c r="B9" s="26">
        <v>6</v>
      </c>
      <c r="C9" s="26" t="s">
        <v>30</v>
      </c>
      <c r="D9" s="26">
        <v>54.4</v>
      </c>
      <c r="E9" s="26">
        <v>21.959399999999999</v>
      </c>
      <c r="F9" s="26">
        <v>2.4769999999999999</v>
      </c>
      <c r="G9" s="26">
        <v>8.125</v>
      </c>
      <c r="H9" s="26">
        <v>27.007999999999999</v>
      </c>
      <c r="I9" s="26">
        <v>2.3704999999999998</v>
      </c>
      <c r="J9" s="26">
        <v>0.99299999999999999</v>
      </c>
      <c r="K9" s="26">
        <v>30.084</v>
      </c>
      <c r="L9" s="27">
        <v>43892.664525462962</v>
      </c>
      <c r="M9" s="26" t="s">
        <v>36</v>
      </c>
      <c r="N9" s="30"/>
      <c r="O9" s="29"/>
    </row>
    <row r="10" spans="2:15">
      <c r="B10" s="24">
        <v>7</v>
      </c>
      <c r="C10" s="24" t="s">
        <v>30</v>
      </c>
      <c r="D10" s="24">
        <v>54.4</v>
      </c>
      <c r="E10" s="24">
        <v>21.8751</v>
      </c>
      <c r="F10" s="24">
        <v>2.4870000000000001</v>
      </c>
      <c r="G10" s="24">
        <v>8.2089999999999996</v>
      </c>
      <c r="H10" s="24">
        <v>27.286999999999999</v>
      </c>
      <c r="I10" s="24">
        <v>2.3704999999999998</v>
      </c>
      <c r="J10" s="24">
        <v>0.99299999999999999</v>
      </c>
      <c r="K10" s="24">
        <v>30.084</v>
      </c>
      <c r="L10" s="25">
        <v>43892.670231481483</v>
      </c>
      <c r="M10" s="24" t="s">
        <v>37</v>
      </c>
      <c r="N10" s="29"/>
      <c r="O10" s="29"/>
    </row>
    <row r="11" spans="2:15">
      <c r="B11" s="26">
        <v>8</v>
      </c>
      <c r="C11" s="26" t="s">
        <v>28</v>
      </c>
      <c r="D11" s="26">
        <v>52.87</v>
      </c>
      <c r="E11" s="26">
        <v>21.639099999999999</v>
      </c>
      <c r="F11" s="26">
        <v>2.4430000000000001</v>
      </c>
      <c r="G11" s="26">
        <v>7.915</v>
      </c>
      <c r="H11" s="26">
        <v>26.780999999999999</v>
      </c>
      <c r="I11" s="26">
        <v>2.3334999999999999</v>
      </c>
      <c r="J11" s="26">
        <v>0.99199999999999999</v>
      </c>
      <c r="K11" s="26">
        <v>29.553999999999998</v>
      </c>
      <c r="L11" s="27">
        <v>43892.677974537037</v>
      </c>
      <c r="M11" s="26" t="s">
        <v>38</v>
      </c>
      <c r="N11" s="30"/>
      <c r="O11" s="29"/>
    </row>
    <row r="12" spans="2:15">
      <c r="B12" s="24">
        <v>9</v>
      </c>
      <c r="C12" s="24" t="s">
        <v>28</v>
      </c>
      <c r="D12" s="24">
        <v>52.87</v>
      </c>
      <c r="E12" s="24">
        <v>21.699400000000001</v>
      </c>
      <c r="F12" s="24">
        <v>2.4359999999999999</v>
      </c>
      <c r="G12" s="24">
        <v>7.8550000000000004</v>
      </c>
      <c r="H12" s="24">
        <v>26.577999999999999</v>
      </c>
      <c r="I12" s="24">
        <v>2.3334999999999999</v>
      </c>
      <c r="J12" s="24">
        <v>0.99199999999999999</v>
      </c>
      <c r="K12" s="24">
        <v>29.553999999999998</v>
      </c>
      <c r="L12" s="25">
        <v>43892.695983796293</v>
      </c>
      <c r="M12" s="24" t="s">
        <v>39</v>
      </c>
      <c r="N12" s="29"/>
      <c r="O12" s="29"/>
    </row>
    <row r="13" spans="2:15">
      <c r="B13" s="26">
        <v>10</v>
      </c>
      <c r="C13" s="26" t="s">
        <v>40</v>
      </c>
      <c r="D13" s="26">
        <v>56.65</v>
      </c>
      <c r="E13" s="26">
        <v>23.373000000000001</v>
      </c>
      <c r="F13" s="26">
        <v>2.4239999999999999</v>
      </c>
      <c r="G13" s="26">
        <v>8.1790000000000003</v>
      </c>
      <c r="H13" s="26">
        <v>25.922000000000001</v>
      </c>
      <c r="I13" s="26">
        <v>2.4937499999999999</v>
      </c>
      <c r="J13" s="26">
        <v>0.99150000000000005</v>
      </c>
      <c r="K13" s="26">
        <v>31.552</v>
      </c>
      <c r="L13" s="27">
        <v>43893.631099537037</v>
      </c>
      <c r="M13" s="26" t="s">
        <v>41</v>
      </c>
      <c r="N13" s="30"/>
      <c r="O13" s="29"/>
    </row>
    <row r="14" spans="2:15">
      <c r="B14" s="24">
        <v>11</v>
      </c>
      <c r="C14" s="24" t="s">
        <v>40</v>
      </c>
      <c r="D14" s="24">
        <v>56.65</v>
      </c>
      <c r="E14" s="24">
        <v>23.274000000000001</v>
      </c>
      <c r="F14" s="24">
        <v>2.4340000000000002</v>
      </c>
      <c r="G14" s="24">
        <v>8.2780000000000005</v>
      </c>
      <c r="H14" s="24">
        <v>26.236000000000001</v>
      </c>
      <c r="I14" s="24">
        <v>2.4937499999999999</v>
      </c>
      <c r="J14" s="24">
        <v>0.99150000000000005</v>
      </c>
      <c r="K14" s="24">
        <v>31.552</v>
      </c>
      <c r="L14" s="25">
        <v>43893.63349537037</v>
      </c>
      <c r="M14" s="24" t="s">
        <v>42</v>
      </c>
      <c r="N14" s="29"/>
      <c r="O14" s="29"/>
    </row>
    <row r="15" spans="2:15">
      <c r="B15" s="26">
        <v>12</v>
      </c>
      <c r="C15" s="26" t="s">
        <v>40</v>
      </c>
      <c r="D15" s="26">
        <v>56.65</v>
      </c>
      <c r="E15" s="26">
        <v>23.450500000000002</v>
      </c>
      <c r="F15" s="26">
        <v>2.4159999999999999</v>
      </c>
      <c r="G15" s="26">
        <v>8.1020000000000003</v>
      </c>
      <c r="H15" s="26">
        <v>25.678000000000001</v>
      </c>
      <c r="I15" s="26">
        <v>2.4937499999999999</v>
      </c>
      <c r="J15" s="26">
        <v>0.99150000000000005</v>
      </c>
      <c r="K15" s="26">
        <v>31.552</v>
      </c>
      <c r="L15" s="27">
        <v>43893.64199074074</v>
      </c>
      <c r="M15" s="26" t="s">
        <v>43</v>
      </c>
      <c r="N15" s="30"/>
      <c r="O15" s="29"/>
    </row>
    <row r="17" spans="2:17">
      <c r="C17" t="s">
        <v>44</v>
      </c>
    </row>
    <row r="18" spans="2:17">
      <c r="C18" t="s">
        <v>45</v>
      </c>
      <c r="E18" s="28">
        <f>AVERAGE(E13:E15)</f>
        <v>23.365833333333338</v>
      </c>
      <c r="F18" s="28">
        <f t="shared" ref="F18:H18" si="0">AVERAGE(F13:F15)</f>
        <v>2.424666666666667</v>
      </c>
      <c r="G18" s="28">
        <f t="shared" si="0"/>
        <v>8.1863333333333337</v>
      </c>
      <c r="H18" s="28">
        <f t="shared" si="0"/>
        <v>25.945333333333334</v>
      </c>
    </row>
    <row r="19" spans="2:17">
      <c r="C19" t="s">
        <v>46</v>
      </c>
      <c r="E19" s="28">
        <f>AVERAGE(E6:E8)</f>
        <v>22.879799999999999</v>
      </c>
      <c r="F19" s="28">
        <f t="shared" ref="F19:H19" si="1">AVERAGE(F6:F8)</f>
        <v>2.423</v>
      </c>
      <c r="G19" s="28">
        <f t="shared" si="1"/>
        <v>8.3463333333333338</v>
      </c>
      <c r="H19" s="28">
        <f t="shared" si="1"/>
        <v>26.728999999999999</v>
      </c>
    </row>
    <row r="20" spans="2:17">
      <c r="C20" t="s">
        <v>47</v>
      </c>
      <c r="E20" s="28">
        <f>AVERAGE(E5,E9:E10)</f>
        <v>21.951266666666669</v>
      </c>
      <c r="F20" s="28">
        <f t="shared" ref="F20:H20" si="2">AVERAGE(F5,F9:F10)</f>
        <v>2.4783333333333335</v>
      </c>
      <c r="G20" s="28">
        <f t="shared" si="2"/>
        <v>8.1329999999999991</v>
      </c>
      <c r="H20" s="28">
        <f t="shared" si="2"/>
        <v>27.034333333333336</v>
      </c>
    </row>
    <row r="21" spans="2:17">
      <c r="C21" t="s">
        <v>48</v>
      </c>
      <c r="E21" s="28">
        <f>AVERAGE(E11:E12,E4)</f>
        <v>21.671599999999998</v>
      </c>
      <c r="F21" s="28">
        <f t="shared" ref="F21:H21" si="3">AVERAGE(F11:F12,F4)</f>
        <v>2.4393333333333334</v>
      </c>
      <c r="G21" s="28">
        <f t="shared" si="3"/>
        <v>7.8826666666666663</v>
      </c>
      <c r="H21" s="28">
        <f t="shared" si="3"/>
        <v>26.671666666666663</v>
      </c>
    </row>
    <row r="22" spans="2:17">
      <c r="C22" t="s">
        <v>49</v>
      </c>
      <c r="D22" s="28">
        <f>AVERAGE(D4:D15)</f>
        <v>54.837499999999999</v>
      </c>
      <c r="E22" s="28">
        <f t="shared" ref="E22:K22" si="4">AVERAGE(E4:E15)</f>
        <v>22.467124999999999</v>
      </c>
      <c r="F22" s="28">
        <f t="shared" si="4"/>
        <v>2.4413333333333336</v>
      </c>
      <c r="G22" s="28">
        <f t="shared" si="4"/>
        <v>8.1370833333333348</v>
      </c>
      <c r="H22" s="28">
        <f t="shared" si="4"/>
        <v>26.595083333333335</v>
      </c>
      <c r="I22" s="28">
        <f t="shared" si="4"/>
        <v>2.4145624999999997</v>
      </c>
      <c r="J22" s="28">
        <f t="shared" si="4"/>
        <v>0.99237500000000012</v>
      </c>
      <c r="K22" s="28">
        <f t="shared" si="4"/>
        <v>30.604000000000003</v>
      </c>
    </row>
    <row r="24" spans="2:17">
      <c r="B24" t="s">
        <v>50</v>
      </c>
      <c r="C24" t="s">
        <v>51</v>
      </c>
      <c r="D24" s="23" t="s">
        <v>18</v>
      </c>
      <c r="E24" s="23" t="s">
        <v>19</v>
      </c>
      <c r="F24" s="23" t="s">
        <v>20</v>
      </c>
      <c r="G24" s="23" t="s">
        <v>21</v>
      </c>
      <c r="H24" s="34" t="s">
        <v>22</v>
      </c>
      <c r="I24" s="23" t="s">
        <v>23</v>
      </c>
      <c r="J24" s="23" t="s">
        <v>24</v>
      </c>
      <c r="K24" s="23" t="s">
        <v>25</v>
      </c>
      <c r="L24" s="23" t="s">
        <v>26</v>
      </c>
      <c r="M24" s="23" t="s">
        <v>27</v>
      </c>
      <c r="P24">
        <v>53.85</v>
      </c>
      <c r="Q24">
        <v>0.98350000000000004</v>
      </c>
    </row>
    <row r="25" spans="2:17">
      <c r="B25">
        <v>1</v>
      </c>
      <c r="H25" s="35"/>
      <c r="P25">
        <v>54.15</v>
      </c>
      <c r="Q25">
        <v>0.98850000000000005</v>
      </c>
    </row>
    <row r="26" spans="2:17">
      <c r="C26" t="s">
        <v>52</v>
      </c>
      <c r="D26" s="31">
        <v>56.65</v>
      </c>
      <c r="E26" s="31">
        <v>23.373000000000001</v>
      </c>
      <c r="F26" s="31">
        <v>2.4239999999999999</v>
      </c>
      <c r="G26" s="31">
        <v>8.1790000000000003</v>
      </c>
      <c r="H26" s="34">
        <v>25.922000000000001</v>
      </c>
      <c r="I26" s="31">
        <v>2.4937499999999999</v>
      </c>
      <c r="J26" s="31">
        <v>0.99150000000000005</v>
      </c>
      <c r="K26" s="31">
        <v>31.552</v>
      </c>
      <c r="L26" s="32">
        <v>43893.631099537037</v>
      </c>
      <c r="M26" s="31" t="s">
        <v>41</v>
      </c>
      <c r="P26">
        <v>53.3</v>
      </c>
      <c r="Q26">
        <v>0.98850000000000005</v>
      </c>
    </row>
    <row r="27" spans="2:17">
      <c r="C27" t="s">
        <v>53</v>
      </c>
      <c r="D27" s="31">
        <v>56.65</v>
      </c>
      <c r="E27" s="31">
        <v>23.274000000000001</v>
      </c>
      <c r="F27" s="31">
        <v>2.4340000000000002</v>
      </c>
      <c r="G27" s="31">
        <v>8.2780000000000005</v>
      </c>
      <c r="H27" s="34">
        <v>26.236000000000001</v>
      </c>
      <c r="I27" s="31">
        <v>2.4937499999999999</v>
      </c>
      <c r="J27" s="31">
        <v>0.99150000000000005</v>
      </c>
      <c r="K27" s="31">
        <v>31.552</v>
      </c>
      <c r="L27" s="32">
        <v>43893.63349537037</v>
      </c>
      <c r="M27" s="31" t="s">
        <v>42</v>
      </c>
      <c r="P27">
        <v>53.95</v>
      </c>
      <c r="Q27">
        <v>0.98899999999999999</v>
      </c>
    </row>
    <row r="28" spans="2:17">
      <c r="C28" t="s">
        <v>54</v>
      </c>
      <c r="D28" s="31">
        <v>56.65</v>
      </c>
      <c r="E28" s="31">
        <v>23.450500000000002</v>
      </c>
      <c r="F28" s="31">
        <v>2.4159999999999999</v>
      </c>
      <c r="G28" s="31">
        <v>8.1020000000000003</v>
      </c>
      <c r="H28" s="34">
        <v>25.678000000000001</v>
      </c>
      <c r="I28" s="31">
        <v>2.4937499999999999</v>
      </c>
      <c r="J28" s="31">
        <v>0.99150000000000005</v>
      </c>
      <c r="K28" s="31">
        <v>31.552</v>
      </c>
      <c r="L28" s="32">
        <v>43893.64199074074</v>
      </c>
      <c r="M28" s="31" t="s">
        <v>43</v>
      </c>
      <c r="P28">
        <v>53.5</v>
      </c>
      <c r="Q28">
        <v>0.98899999999999999</v>
      </c>
    </row>
    <row r="29" spans="2:17">
      <c r="C29" t="s">
        <v>55</v>
      </c>
      <c r="D29" s="33">
        <f>AVERAGE(D26:D28)</f>
        <v>56.65</v>
      </c>
      <c r="E29" s="33">
        <f t="shared" ref="E29:K29" si="5">AVERAGE(E26:E28)</f>
        <v>23.365833333333338</v>
      </c>
      <c r="F29" s="33">
        <f t="shared" si="5"/>
        <v>2.424666666666667</v>
      </c>
      <c r="G29" s="33">
        <f t="shared" si="5"/>
        <v>8.1863333333333337</v>
      </c>
      <c r="H29" s="38">
        <f t="shared" si="5"/>
        <v>25.945333333333334</v>
      </c>
      <c r="I29" s="33">
        <f t="shared" si="5"/>
        <v>2.4937499999999999</v>
      </c>
      <c r="J29" s="33">
        <f t="shared" si="5"/>
        <v>0.99149999999999994</v>
      </c>
      <c r="K29" s="33">
        <f t="shared" si="5"/>
        <v>31.552000000000003</v>
      </c>
      <c r="L29" s="33"/>
      <c r="M29" s="33"/>
      <c r="P29">
        <v>53.85</v>
      </c>
      <c r="Q29">
        <v>0.98799999999999999</v>
      </c>
    </row>
    <row r="30" spans="2:17">
      <c r="B30">
        <v>2</v>
      </c>
      <c r="D30" s="33"/>
      <c r="E30" s="33"/>
      <c r="F30" s="33"/>
      <c r="G30" s="33"/>
      <c r="H30" s="35"/>
      <c r="I30" s="33"/>
      <c r="J30" s="33"/>
      <c r="K30" s="33"/>
      <c r="L30" s="33"/>
      <c r="M30" s="33"/>
      <c r="P30">
        <f>AVERAGE(P24:P29)</f>
        <v>53.766666666666673</v>
      </c>
      <c r="Q30">
        <f>AVERAGE(Q24:Q29)</f>
        <v>0.98775000000000013</v>
      </c>
    </row>
    <row r="31" spans="2:17">
      <c r="C31" t="s">
        <v>52</v>
      </c>
      <c r="D31" s="31">
        <v>55.43</v>
      </c>
      <c r="E31" s="31">
        <v>22.9544</v>
      </c>
      <c r="F31" s="31">
        <v>2.415</v>
      </c>
      <c r="G31" s="31">
        <v>8.2720000000000002</v>
      </c>
      <c r="H31" s="34">
        <v>26.491</v>
      </c>
      <c r="I31" s="31">
        <v>2.4605000000000001</v>
      </c>
      <c r="J31" s="31">
        <v>0.99299999999999999</v>
      </c>
      <c r="K31" s="31">
        <v>31.225999999999999</v>
      </c>
      <c r="L31" s="32">
        <v>43892.549513888887</v>
      </c>
      <c r="M31" s="31" t="s">
        <v>33</v>
      </c>
    </row>
    <row r="32" spans="2:17">
      <c r="C32" t="s">
        <v>53</v>
      </c>
      <c r="D32" s="31">
        <v>55.43</v>
      </c>
      <c r="E32" s="31">
        <v>22.880700000000001</v>
      </c>
      <c r="F32" s="31">
        <v>2.423</v>
      </c>
      <c r="G32" s="31">
        <v>8.3450000000000006</v>
      </c>
      <c r="H32" s="34">
        <v>26.725000000000001</v>
      </c>
      <c r="I32" s="31">
        <v>2.4605000000000001</v>
      </c>
      <c r="J32" s="31">
        <v>0.99299999999999999</v>
      </c>
      <c r="K32" s="31">
        <v>31.225999999999999</v>
      </c>
      <c r="L32" s="32">
        <v>43892.655324074076</v>
      </c>
      <c r="M32" s="31" t="s">
        <v>34</v>
      </c>
    </row>
    <row r="33" spans="2:14">
      <c r="C33" t="s">
        <v>54</v>
      </c>
      <c r="D33" s="31">
        <v>55.43</v>
      </c>
      <c r="E33" s="31">
        <v>22.804300000000001</v>
      </c>
      <c r="F33" s="31">
        <v>2.431</v>
      </c>
      <c r="G33" s="31">
        <v>8.4220000000000006</v>
      </c>
      <c r="H33" s="34">
        <v>26.971</v>
      </c>
      <c r="I33" s="31">
        <v>2.4605000000000001</v>
      </c>
      <c r="J33" s="31">
        <v>0.99299999999999999</v>
      </c>
      <c r="K33" s="31">
        <v>31.225999999999999</v>
      </c>
      <c r="L33" s="32">
        <v>43892.659189814818</v>
      </c>
      <c r="M33" s="31" t="s">
        <v>35</v>
      </c>
    </row>
    <row r="34" spans="2:14">
      <c r="C34" t="s">
        <v>55</v>
      </c>
      <c r="D34" s="33">
        <f>AVERAGE(D31:D33)</f>
        <v>55.43</v>
      </c>
      <c r="E34" s="33">
        <f t="shared" ref="E34:K34" si="6">AVERAGE(E31:E33)</f>
        <v>22.879799999999999</v>
      </c>
      <c r="F34" s="33">
        <f t="shared" si="6"/>
        <v>2.423</v>
      </c>
      <c r="G34" s="33">
        <f t="shared" si="6"/>
        <v>8.3463333333333338</v>
      </c>
      <c r="H34" s="38">
        <f t="shared" si="6"/>
        <v>26.728999999999999</v>
      </c>
      <c r="I34" s="33">
        <f t="shared" si="6"/>
        <v>2.4605000000000001</v>
      </c>
      <c r="J34" s="33">
        <f t="shared" si="6"/>
        <v>0.99299999999999999</v>
      </c>
      <c r="K34" s="33">
        <f t="shared" si="6"/>
        <v>31.225999999999999</v>
      </c>
      <c r="L34" s="33"/>
      <c r="M34" s="33"/>
    </row>
    <row r="35" spans="2:14">
      <c r="B35">
        <v>3</v>
      </c>
      <c r="D35" s="33"/>
      <c r="E35" s="33"/>
      <c r="F35" s="33"/>
      <c r="G35" s="33"/>
      <c r="H35" s="35"/>
      <c r="I35" s="33"/>
      <c r="J35" s="33"/>
      <c r="K35" s="33"/>
      <c r="L35" s="33"/>
      <c r="M35" s="33"/>
    </row>
    <row r="36" spans="2:14">
      <c r="C36" t="s">
        <v>52</v>
      </c>
      <c r="D36" s="31">
        <v>54.4</v>
      </c>
      <c r="E36" s="31">
        <v>22.019300000000001</v>
      </c>
      <c r="F36" s="31">
        <v>2.4710000000000001</v>
      </c>
      <c r="G36" s="31">
        <v>8.0649999999999995</v>
      </c>
      <c r="H36" s="34">
        <v>26.808</v>
      </c>
      <c r="I36" s="31">
        <v>2.3704999999999998</v>
      </c>
      <c r="J36" s="31">
        <v>0.99299999999999999</v>
      </c>
      <c r="K36" s="31">
        <v>30.084</v>
      </c>
      <c r="L36" s="32">
        <v>43892.545937499999</v>
      </c>
      <c r="M36" s="31" t="s">
        <v>31</v>
      </c>
    </row>
    <row r="37" spans="2:14">
      <c r="C37" t="s">
        <v>53</v>
      </c>
      <c r="D37" s="31">
        <v>54.4</v>
      </c>
      <c r="E37" s="31">
        <v>21.959399999999999</v>
      </c>
      <c r="F37" s="31">
        <v>2.4769999999999999</v>
      </c>
      <c r="G37" s="31">
        <v>8.125</v>
      </c>
      <c r="H37" s="34">
        <v>27.007999999999999</v>
      </c>
      <c r="I37" s="31">
        <v>2.3704999999999998</v>
      </c>
      <c r="J37" s="31">
        <v>0.99299999999999999</v>
      </c>
      <c r="K37" s="31">
        <v>30.084</v>
      </c>
      <c r="L37" s="32">
        <v>43892.664525462962</v>
      </c>
      <c r="M37" s="31" t="s">
        <v>36</v>
      </c>
    </row>
    <row r="38" spans="2:14">
      <c r="C38" t="s">
        <v>54</v>
      </c>
      <c r="D38" s="31">
        <v>54.4</v>
      </c>
      <c r="E38" s="31">
        <v>21.8751</v>
      </c>
      <c r="F38" s="31">
        <v>2.4870000000000001</v>
      </c>
      <c r="G38" s="31">
        <v>8.2089999999999996</v>
      </c>
      <c r="H38" s="34">
        <v>27.286999999999999</v>
      </c>
      <c r="I38" s="31">
        <v>2.3704999999999998</v>
      </c>
      <c r="J38" s="31">
        <v>0.99299999999999999</v>
      </c>
      <c r="K38" s="31">
        <v>30.084</v>
      </c>
      <c r="L38" s="32">
        <v>43892.670231481483</v>
      </c>
      <c r="M38" s="31" t="s">
        <v>37</v>
      </c>
    </row>
    <row r="39" spans="2:14">
      <c r="C39" t="s">
        <v>55</v>
      </c>
      <c r="D39" s="33">
        <f>AVERAGE(D36:D38)</f>
        <v>54.4</v>
      </c>
      <c r="E39" s="33">
        <f t="shared" ref="E39:K39" si="7">AVERAGE(E36:E38)</f>
        <v>21.951266666666669</v>
      </c>
      <c r="F39" s="33">
        <f t="shared" si="7"/>
        <v>2.4783333333333335</v>
      </c>
      <c r="G39" s="33">
        <f t="shared" si="7"/>
        <v>8.1329999999999991</v>
      </c>
      <c r="H39" s="38">
        <f t="shared" si="7"/>
        <v>27.034333333333336</v>
      </c>
      <c r="I39" s="33">
        <f t="shared" si="7"/>
        <v>2.3704999999999998</v>
      </c>
      <c r="J39" s="33">
        <f t="shared" si="7"/>
        <v>0.99299999999999999</v>
      </c>
      <c r="K39" s="33">
        <f t="shared" si="7"/>
        <v>30.084</v>
      </c>
      <c r="L39" s="33"/>
      <c r="M39" s="33"/>
    </row>
    <row r="40" spans="2:14">
      <c r="B40">
        <v>4</v>
      </c>
      <c r="H40" s="35"/>
    </row>
    <row r="41" spans="2:14">
      <c r="C41" t="s">
        <v>52</v>
      </c>
      <c r="D41" s="31">
        <v>52.87</v>
      </c>
      <c r="E41" s="31">
        <v>21.676300000000001</v>
      </c>
      <c r="F41" s="31">
        <v>2.4390000000000001</v>
      </c>
      <c r="G41" s="31">
        <v>7.8780000000000001</v>
      </c>
      <c r="H41" s="34">
        <v>26.655999999999999</v>
      </c>
      <c r="I41" s="31">
        <v>2.3334999999999999</v>
      </c>
      <c r="J41" s="31">
        <v>0.99199999999999999</v>
      </c>
      <c r="K41" s="31">
        <v>29.553999999999998</v>
      </c>
      <c r="L41" s="32">
        <v>43892.536759259259</v>
      </c>
      <c r="M41" s="31" t="s">
        <v>29</v>
      </c>
      <c r="N41" s="33"/>
    </row>
    <row r="42" spans="2:14">
      <c r="C42" t="s">
        <v>53</v>
      </c>
      <c r="D42" s="31">
        <v>52.87</v>
      </c>
      <c r="E42" s="31">
        <v>21.639099999999999</v>
      </c>
      <c r="F42" s="31">
        <v>2.4430000000000001</v>
      </c>
      <c r="G42" s="31">
        <v>7.915</v>
      </c>
      <c r="H42" s="34">
        <v>26.780999999999999</v>
      </c>
      <c r="I42" s="31">
        <v>2.3334999999999999</v>
      </c>
      <c r="J42" s="31">
        <v>0.99199999999999999</v>
      </c>
      <c r="K42" s="31">
        <v>29.553999999999998</v>
      </c>
      <c r="L42" s="32">
        <v>43892.677974537037</v>
      </c>
      <c r="M42" s="31" t="s">
        <v>38</v>
      </c>
      <c r="N42" s="33"/>
    </row>
    <row r="43" spans="2:14">
      <c r="C43" t="s">
        <v>54</v>
      </c>
      <c r="D43" s="31">
        <v>52.87</v>
      </c>
      <c r="E43" s="31">
        <v>21.699400000000001</v>
      </c>
      <c r="F43" s="31">
        <v>2.4359999999999999</v>
      </c>
      <c r="G43" s="31">
        <v>7.8550000000000004</v>
      </c>
      <c r="H43" s="34">
        <v>26.577999999999999</v>
      </c>
      <c r="I43" s="31">
        <v>2.3334999999999999</v>
      </c>
      <c r="J43" s="31">
        <v>0.99199999999999999</v>
      </c>
      <c r="K43" s="31">
        <v>29.553999999999998</v>
      </c>
      <c r="L43" s="32">
        <v>43892.695983796293</v>
      </c>
      <c r="M43" s="31" t="s">
        <v>39</v>
      </c>
      <c r="N43" s="33"/>
    </row>
    <row r="44" spans="2:14">
      <c r="C44" t="s">
        <v>55</v>
      </c>
      <c r="D44" s="33">
        <f>AVERAGE(D41:D43)</f>
        <v>52.87</v>
      </c>
      <c r="E44" s="33">
        <f t="shared" ref="E44:K44" si="8">AVERAGE(E41:E43)</f>
        <v>21.671599999999998</v>
      </c>
      <c r="F44" s="33">
        <f t="shared" si="8"/>
        <v>2.4393333333333334</v>
      </c>
      <c r="G44" s="33">
        <f t="shared" si="8"/>
        <v>7.8826666666666663</v>
      </c>
      <c r="H44" s="38">
        <f t="shared" si="8"/>
        <v>26.671666666666667</v>
      </c>
      <c r="I44" s="33">
        <f t="shared" si="8"/>
        <v>2.3334999999999999</v>
      </c>
      <c r="J44" s="33">
        <f t="shared" si="8"/>
        <v>0.99199999999999999</v>
      </c>
      <c r="K44" s="33">
        <f t="shared" si="8"/>
        <v>29.553999999999998</v>
      </c>
      <c r="L44" s="33"/>
      <c r="M44" s="33"/>
      <c r="N44" s="33"/>
    </row>
    <row r="45" spans="2:14">
      <c r="B45" t="s">
        <v>56</v>
      </c>
      <c r="D45" s="33">
        <f>AVERAGE(D26:D28,D31:D33,D36:D38,D41:D43)</f>
        <v>54.837499999999999</v>
      </c>
      <c r="E45" s="33">
        <f t="shared" ref="E45:K45" si="9">AVERAGE(E26:E28,E31:E33,E36:E38,E41:E43)</f>
        <v>22.467125000000006</v>
      </c>
      <c r="F45" s="33">
        <f t="shared" si="9"/>
        <v>2.4413333333333336</v>
      </c>
      <c r="G45" s="33">
        <f t="shared" si="9"/>
        <v>8.1370833333333348</v>
      </c>
      <c r="H45" s="38">
        <f t="shared" si="9"/>
        <v>26.595083333333331</v>
      </c>
      <c r="I45" s="33">
        <f t="shared" si="9"/>
        <v>2.4145625000000002</v>
      </c>
      <c r="J45" s="33">
        <f t="shared" si="9"/>
        <v>0.99237500000000034</v>
      </c>
      <c r="K45" s="33">
        <f t="shared" si="9"/>
        <v>30.603999999999996</v>
      </c>
      <c r="L45" s="33"/>
      <c r="M45" s="33"/>
      <c r="N45" s="33"/>
    </row>
    <row r="46" spans="2:14">
      <c r="B46" t="s">
        <v>57</v>
      </c>
      <c r="H46" s="37">
        <v>29.9</v>
      </c>
    </row>
    <row r="47" spans="2:14">
      <c r="H47" s="36"/>
    </row>
    <row r="48" spans="2:14">
      <c r="H48" s="36"/>
    </row>
    <row r="49" spans="8:8">
      <c r="H49" s="36"/>
    </row>
    <row r="50" spans="8:8">
      <c r="H50" s="36"/>
    </row>
  </sheetData>
  <phoneticPr fontId="2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Job_2020_Mar02_103500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Massion, Cody</cp:lastModifiedBy>
  <dcterms:created xsi:type="dcterms:W3CDTF">2020-03-04T23:31:23Z</dcterms:created>
  <dcterms:modified xsi:type="dcterms:W3CDTF">2020-03-05T02:07:00Z</dcterms:modified>
</cp:coreProperties>
</file>