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ostdoc years\Fall_2020_Research plan\NEW Olivine data\"/>
    </mc:Choice>
  </mc:AlternateContent>
  <bookViews>
    <workbookView xWindow="40845" yWindow="645" windowWidth="32370" windowHeight="22140" tabRatio="651"/>
  </bookViews>
  <sheets>
    <sheet name="Data" sheetId="14" r:id="rId1"/>
    <sheet name="Sheet1" sheetId="17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9" i="14" l="1"/>
  <c r="J10" i="14"/>
  <c r="J11" i="14"/>
  <c r="J12" i="14"/>
  <c r="J13" i="14"/>
  <c r="J14" i="14"/>
  <c r="J15" i="14"/>
  <c r="J16" i="14"/>
  <c r="J17" i="14"/>
  <c r="J18" i="14"/>
  <c r="J19" i="14"/>
  <c r="J20" i="14"/>
  <c r="J21" i="14"/>
  <c r="J22" i="14"/>
  <c r="J23" i="14"/>
  <c r="J24" i="14"/>
  <c r="J25" i="14"/>
  <c r="J26" i="14"/>
  <c r="J27" i="14"/>
  <c r="J28" i="14"/>
  <c r="J29" i="14"/>
  <c r="J30" i="14"/>
  <c r="J31" i="14"/>
  <c r="J32" i="14"/>
  <c r="J33" i="14"/>
  <c r="J34" i="14"/>
  <c r="J35" i="14"/>
  <c r="J8" i="14"/>
  <c r="I59" i="14" l="1"/>
  <c r="F59" i="14"/>
  <c r="G59" i="14" s="1"/>
  <c r="I58" i="14"/>
  <c r="F58" i="14"/>
  <c r="G58" i="14" s="1"/>
  <c r="I57" i="14"/>
  <c r="F57" i="14"/>
  <c r="G57" i="14" s="1"/>
  <c r="I56" i="14"/>
  <c r="F56" i="14"/>
  <c r="G56" i="14" s="1"/>
  <c r="I55" i="14"/>
  <c r="F55" i="14"/>
  <c r="G55" i="14" s="1"/>
  <c r="I54" i="14"/>
  <c r="F54" i="14"/>
  <c r="G54" i="14" s="1"/>
  <c r="I53" i="14"/>
  <c r="F53" i="14"/>
  <c r="G53" i="14" s="1"/>
  <c r="I52" i="14"/>
  <c r="F52" i="14"/>
  <c r="G52" i="14" s="1"/>
  <c r="I51" i="14"/>
  <c r="F51" i="14"/>
  <c r="G51" i="14" s="1"/>
  <c r="I50" i="14"/>
  <c r="F50" i="14"/>
  <c r="G50" i="14" s="1"/>
  <c r="I49" i="14"/>
  <c r="F49" i="14"/>
  <c r="G49" i="14" s="1"/>
  <c r="I48" i="14"/>
  <c r="F48" i="14"/>
  <c r="G48" i="14" s="1"/>
  <c r="I47" i="14"/>
  <c r="F47" i="14"/>
  <c r="G47" i="14" s="1"/>
  <c r="I46" i="14"/>
  <c r="F46" i="14"/>
  <c r="G46" i="14" s="1"/>
  <c r="I45" i="14"/>
  <c r="F45" i="14"/>
  <c r="G45" i="14" s="1"/>
  <c r="I44" i="14"/>
  <c r="F44" i="14"/>
  <c r="G44" i="14" s="1"/>
  <c r="I43" i="14"/>
  <c r="F43" i="14"/>
  <c r="G43" i="14" s="1"/>
  <c r="I42" i="14"/>
  <c r="F42" i="14"/>
  <c r="G42" i="14" s="1"/>
  <c r="I41" i="14"/>
  <c r="F41" i="14"/>
  <c r="G41" i="14" s="1"/>
  <c r="I40" i="14"/>
  <c r="F40" i="14"/>
  <c r="G40" i="14" s="1"/>
  <c r="I39" i="14"/>
  <c r="F39" i="14"/>
  <c r="G39" i="14" s="1"/>
  <c r="I38" i="14"/>
  <c r="F38" i="14"/>
  <c r="G38" i="14" s="1"/>
  <c r="I37" i="14"/>
  <c r="F37" i="14"/>
  <c r="G37" i="14" s="1"/>
  <c r="I36" i="14"/>
  <c r="F36" i="14"/>
  <c r="G36" i="14" s="1"/>
  <c r="I9" i="14"/>
  <c r="I8" i="14"/>
  <c r="F9" i="14" l="1"/>
  <c r="G9" i="14" s="1"/>
  <c r="F8" i="14"/>
  <c r="G8" i="14" s="1"/>
</calcChain>
</file>

<file path=xl/sharedStrings.xml><?xml version="1.0" encoding="utf-8"?>
<sst xmlns="http://schemas.openxmlformats.org/spreadsheetml/2006/main" count="87" uniqueCount="56">
  <si>
    <t>Length</t>
  </si>
  <si>
    <t>Diameter</t>
  </si>
  <si>
    <t>UCS</t>
  </si>
  <si>
    <t>Kn</t>
  </si>
  <si>
    <t>psi</t>
  </si>
  <si>
    <t>lbs</t>
  </si>
  <si>
    <t>1 Kn</t>
  </si>
  <si>
    <t>Unconfined Compressive Strength</t>
  </si>
  <si>
    <t>in</t>
  </si>
  <si>
    <t>Axial load</t>
  </si>
  <si>
    <t>MPa</t>
  </si>
  <si>
    <t>Sample Depth</t>
  </si>
  <si>
    <t>UCS psi</t>
  </si>
  <si>
    <t>UCS Mpa</t>
  </si>
  <si>
    <t>Notes</t>
  </si>
  <si>
    <t>Density</t>
  </si>
  <si>
    <t>0.05% Graphene 1</t>
  </si>
  <si>
    <t>0.05% Graphene 2</t>
  </si>
  <si>
    <t>0.05% Graphene 3</t>
  </si>
  <si>
    <t>0.05% Graphene 4</t>
  </si>
  <si>
    <t>Mass</t>
  </si>
  <si>
    <t>OSU 0.008% WOC GRAPHENE 1</t>
  </si>
  <si>
    <t>OSU 0.008% WOC GRAPHENE 2</t>
  </si>
  <si>
    <t>OSU 0.008% WOC GRAPHENE 3</t>
  </si>
  <si>
    <t>OSU 0.008% WOC GRAPHENE 4</t>
  </si>
  <si>
    <t>OSU 0.016% GRAPHENE 1</t>
  </si>
  <si>
    <t>OSU 0.016% GRAPHENE 2</t>
  </si>
  <si>
    <t>OSU 0.016% GRAPHENE 3</t>
  </si>
  <si>
    <t>OSU 0.016% GRAPHENE 4</t>
  </si>
  <si>
    <t>OSU 5% FERRIERITE 1</t>
  </si>
  <si>
    <t>OSU 5% FERRIERITE 2</t>
  </si>
  <si>
    <t>OSU 5% FERRIERITE 3</t>
  </si>
  <si>
    <t>OSU 15% FERRIERITE 1</t>
  </si>
  <si>
    <t>OSU 15% FERRIERITE 2</t>
  </si>
  <si>
    <t>OSU 15% FERRIERITE 3</t>
  </si>
  <si>
    <t>OSU 30% FERRIERITE 1</t>
  </si>
  <si>
    <t>OSU 30% FERRIERITE 2</t>
  </si>
  <si>
    <t>OSU 30% FERRIERITE 3</t>
  </si>
  <si>
    <t>OSU NEAT CLASS H 1</t>
  </si>
  <si>
    <t>OSU NEAT CLASS H 2</t>
  </si>
  <si>
    <t>OSU NEAT CLASS H 3</t>
  </si>
  <si>
    <t>OSU NEAT CLASS H 4</t>
  </si>
  <si>
    <t>OSU OLIVINE CEMENT 1</t>
  </si>
  <si>
    <t>OSU OLIVINE CEMENT 3</t>
  </si>
  <si>
    <t>OSU OLIVINE CEMENT 4</t>
  </si>
  <si>
    <t>Sample</t>
  </si>
  <si>
    <t>grams</t>
  </si>
  <si>
    <t>grams/cc</t>
  </si>
  <si>
    <t>Aspect ratio</t>
  </si>
  <si>
    <t>OSU Concrete Sample Testing Results</t>
  </si>
  <si>
    <r>
      <t xml:space="preserve">** Samples highlighted in </t>
    </r>
    <r>
      <rPr>
        <b/>
        <sz val="10"/>
        <color rgb="FFFF0000"/>
        <rFont val="Arial"/>
        <family val="2"/>
      </rPr>
      <t>red</t>
    </r>
    <r>
      <rPr>
        <b/>
        <sz val="10"/>
        <rFont val="Arial"/>
        <family val="2"/>
      </rPr>
      <t xml:space="preserve"> do not meet minimum ASTM aspect ratio testing requirements. Use strength results with caution. **</t>
    </r>
  </si>
  <si>
    <t>age of sample, whne it was made and curing time</t>
  </si>
  <si>
    <t>Porosity</t>
  </si>
  <si>
    <t>Permeability</t>
  </si>
  <si>
    <t>Raman</t>
  </si>
  <si>
    <t>Indentation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</si>
</sst>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"/>
  </numFmts>
  <fonts count="11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8">
    <xf numFmtId="0" fontId="0" fillId="0" borderId="0" xfId="0"/>
    <xf numFmtId="0" fontId="0" fillId="0" borderId="0" xfId="0"/>
    <xf numFmtId="0" fontId="0" fillId="0" borderId="4" xfId="0" applyBorder="1"/>
    <xf numFmtId="0" fontId="5" fillId="5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/>
    <xf numFmtId="0" fontId="7" fillId="0" borderId="4" xfId="0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5" fontId="0" fillId="6" borderId="5" xfId="0" applyNumberForma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165" fontId="0" fillId="6" borderId="2" xfId="0" applyNumberForma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3" fontId="0" fillId="6" borderId="8" xfId="0" applyNumberFormat="1" applyFill="1" applyBorder="1" applyAlignment="1">
      <alignment horizontal="center" vertical="center"/>
    </xf>
    <xf numFmtId="165" fontId="0" fillId="6" borderId="9" xfId="0" applyNumberFormat="1" applyFill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0" fillId="6" borderId="6" xfId="0" applyNumberFormat="1" applyFill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3" fontId="0" fillId="6" borderId="4" xfId="0" applyNumberFormat="1" applyFill="1" applyBorder="1" applyAlignment="1">
      <alignment horizontal="center" vertical="center"/>
    </xf>
    <xf numFmtId="2" fontId="0" fillId="6" borderId="4" xfId="0" applyNumberFormat="1" applyFill="1" applyBorder="1" applyAlignment="1">
      <alignment horizontal="center" vertical="center"/>
    </xf>
    <xf numFmtId="165" fontId="0" fillId="6" borderId="4" xfId="0" applyNumberFormat="1" applyFill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3" fontId="0" fillId="6" borderId="11" xfId="0" applyNumberFormat="1" applyFill="1" applyBorder="1" applyAlignment="1">
      <alignment horizontal="center" vertical="center"/>
    </xf>
    <xf numFmtId="2" fontId="0" fillId="6" borderId="11" xfId="0" applyNumberFormat="1" applyFill="1" applyBorder="1" applyAlignment="1">
      <alignment horizontal="center" vertical="center"/>
    </xf>
    <xf numFmtId="165" fontId="0" fillId="6" borderId="11" xfId="0" applyNumberForma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/>
    </xf>
    <xf numFmtId="165" fontId="2" fillId="2" borderId="13" xfId="0" applyNumberFormat="1" applyFont="1" applyFill="1" applyBorder="1" applyAlignment="1">
      <alignment horizontal="center" vertical="center"/>
    </xf>
    <xf numFmtId="165" fontId="0" fillId="2" borderId="13" xfId="0" applyNumberFormat="1" applyFill="1" applyBorder="1" applyAlignment="1">
      <alignment horizontal="center" vertical="center"/>
    </xf>
    <xf numFmtId="164" fontId="2" fillId="2" borderId="16" xfId="0" applyNumberFormat="1" applyFont="1" applyFill="1" applyBorder="1" applyAlignment="1">
      <alignment horizontal="center" vertical="center"/>
    </xf>
    <xf numFmtId="165" fontId="0" fillId="2" borderId="16" xfId="0" applyNumberFormat="1" applyFill="1" applyBorder="1" applyAlignment="1">
      <alignment horizontal="center" vertical="center"/>
    </xf>
    <xf numFmtId="165" fontId="2" fillId="2" borderId="16" xfId="0" applyNumberFormat="1" applyFont="1" applyFill="1" applyBorder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/>
    </xf>
    <xf numFmtId="2" fontId="8" fillId="0" borderId="24" xfId="0" applyNumberFormat="1" applyFon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2" fontId="8" fillId="0" borderId="20" xfId="0" applyNumberFormat="1" applyFon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2" fontId="0" fillId="0" borderId="25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3" fontId="0" fillId="6" borderId="16" xfId="0" applyNumberFormat="1" applyFill="1" applyBorder="1" applyAlignment="1">
      <alignment horizontal="center" vertical="center"/>
    </xf>
    <xf numFmtId="2" fontId="0" fillId="6" borderId="16" xfId="0" applyNumberFormat="1" applyFill="1" applyBorder="1" applyAlignment="1">
      <alignment horizontal="center" vertical="center"/>
    </xf>
    <xf numFmtId="165" fontId="0" fillId="6" borderId="16" xfId="0" applyNumberFormat="1" applyFill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65" fontId="2" fillId="2" borderId="14" xfId="0" applyNumberFormat="1" applyFont="1" applyFill="1" applyBorder="1" applyAlignment="1">
      <alignment horizontal="center" vertical="center" wrapText="1"/>
    </xf>
    <xf numFmtId="165" fontId="2" fillId="2" borderId="17" xfId="0" applyNumberFormat="1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165" fontId="2" fillId="2" borderId="0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92"/>
  <sheetViews>
    <sheetView tabSelected="1" workbookViewId="0">
      <selection activeCell="M8" sqref="M8:P10"/>
    </sheetView>
  </sheetViews>
  <sheetFormatPr defaultColWidth="9.140625" defaultRowHeight="12.75" x14ac:dyDescent="0.2"/>
  <cols>
    <col min="1" max="1" width="9.140625" style="8"/>
    <col min="2" max="2" width="32" style="17" customWidth="1"/>
    <col min="3" max="4" width="10" style="17" customWidth="1"/>
    <col min="5" max="5" width="10.42578125" style="7" customWidth="1"/>
    <col min="6" max="6" width="10.5703125" style="7" customWidth="1"/>
    <col min="7" max="7" width="11.28515625" style="7" bestFit="1" customWidth="1"/>
    <col min="8" max="8" width="10.85546875" style="8" customWidth="1"/>
    <col min="9" max="9" width="10.28515625" style="8" customWidth="1"/>
    <col min="10" max="10" width="9.140625" style="8"/>
    <col min="11" max="11" width="10" style="8" bestFit="1" customWidth="1"/>
    <col min="12" max="12" width="9.140625" style="8"/>
    <col min="13" max="13" width="11.28515625" style="8" bestFit="1" customWidth="1"/>
    <col min="14" max="16384" width="9.140625" style="8"/>
  </cols>
  <sheetData>
    <row r="2" spans="2:26" ht="13.5" thickBot="1" x14ac:dyDescent="0.25"/>
    <row r="3" spans="2:26" ht="15.75" x14ac:dyDescent="0.2">
      <c r="B3" s="52" t="s">
        <v>49</v>
      </c>
      <c r="C3" s="53"/>
      <c r="D3" s="53"/>
      <c r="E3" s="53"/>
      <c r="F3" s="53"/>
      <c r="G3" s="53"/>
      <c r="H3" s="53"/>
      <c r="I3" s="53"/>
      <c r="J3" s="54"/>
      <c r="K3" s="63"/>
      <c r="L3" s="7"/>
      <c r="M3" s="7"/>
      <c r="N3" s="7"/>
      <c r="O3" s="7"/>
    </row>
    <row r="4" spans="2:26" ht="15.75" customHeight="1" x14ac:dyDescent="0.2">
      <c r="B4" s="55" t="s">
        <v>7</v>
      </c>
      <c r="C4" s="56"/>
      <c r="D4" s="56"/>
      <c r="E4" s="56"/>
      <c r="F4" s="56"/>
      <c r="G4" s="56"/>
      <c r="H4" s="56"/>
      <c r="I4" s="56"/>
      <c r="J4" s="57"/>
      <c r="K4" s="64"/>
      <c r="L4" s="7" t="s">
        <v>51</v>
      </c>
      <c r="M4" s="7"/>
      <c r="N4" s="7"/>
      <c r="O4" s="7"/>
    </row>
    <row r="5" spans="2:26" ht="15" thickBot="1" x14ac:dyDescent="0.25">
      <c r="B5" s="58"/>
      <c r="C5" s="59"/>
      <c r="D5" s="59"/>
      <c r="E5" s="59"/>
      <c r="F5" s="59"/>
      <c r="G5" s="59"/>
      <c r="H5" s="59"/>
      <c r="I5" s="59"/>
      <c r="J5" s="60"/>
      <c r="K5" s="64"/>
      <c r="L5" s="7"/>
      <c r="M5" s="7"/>
      <c r="N5" s="7"/>
      <c r="O5" s="7"/>
      <c r="X5" s="9" t="s">
        <v>6</v>
      </c>
      <c r="Y5" s="10">
        <v>224.808943871</v>
      </c>
      <c r="Z5" s="10" t="s">
        <v>5</v>
      </c>
    </row>
    <row r="6" spans="2:26" ht="20.100000000000001" customHeight="1" x14ac:dyDescent="0.2">
      <c r="B6" s="61" t="s">
        <v>45</v>
      </c>
      <c r="C6" s="32" t="s">
        <v>1</v>
      </c>
      <c r="D6" s="32" t="s">
        <v>0</v>
      </c>
      <c r="E6" s="33" t="s">
        <v>9</v>
      </c>
      <c r="F6" s="34" t="s">
        <v>2</v>
      </c>
      <c r="G6" s="33" t="s">
        <v>2</v>
      </c>
      <c r="H6" s="33" t="s">
        <v>20</v>
      </c>
      <c r="I6" s="33" t="s">
        <v>15</v>
      </c>
      <c r="J6" s="50" t="s">
        <v>48</v>
      </c>
      <c r="K6" s="65" t="s">
        <v>55</v>
      </c>
      <c r="L6" s="7" t="s">
        <v>52</v>
      </c>
      <c r="M6" s="7" t="s">
        <v>53</v>
      </c>
      <c r="N6" s="7" t="s">
        <v>54</v>
      </c>
      <c r="O6" s="7"/>
    </row>
    <row r="7" spans="2:26" ht="20.100000000000001" customHeight="1" thickBot="1" x14ac:dyDescent="0.25">
      <c r="B7" s="62"/>
      <c r="C7" s="35" t="s">
        <v>8</v>
      </c>
      <c r="D7" s="35" t="s">
        <v>8</v>
      </c>
      <c r="E7" s="36" t="s">
        <v>3</v>
      </c>
      <c r="F7" s="36" t="s">
        <v>4</v>
      </c>
      <c r="G7" s="37" t="s">
        <v>10</v>
      </c>
      <c r="H7" s="36" t="s">
        <v>46</v>
      </c>
      <c r="I7" s="36" t="s">
        <v>47</v>
      </c>
      <c r="J7" s="51"/>
      <c r="K7" s="65"/>
      <c r="L7" s="7"/>
      <c r="M7" s="7"/>
      <c r="N7" s="7"/>
      <c r="O7" s="7"/>
    </row>
    <row r="8" spans="2:26" ht="20.100000000000001" customHeight="1" x14ac:dyDescent="0.2">
      <c r="B8" s="38" t="s">
        <v>16</v>
      </c>
      <c r="C8" s="28">
        <v>1.1955</v>
      </c>
      <c r="D8" s="28">
        <v>1.9155</v>
      </c>
      <c r="E8" s="28">
        <v>33.714615000000002</v>
      </c>
      <c r="F8" s="29">
        <f t="shared" ref="F8:F9" si="0">(E8*$Y$5)/(((C8/2)^2)*PI())</f>
        <v>6752.1603562668352</v>
      </c>
      <c r="G8" s="30">
        <f>F8/145.0377</f>
        <v>46.554518971735178</v>
      </c>
      <c r="H8" s="28">
        <v>71.903000000000006</v>
      </c>
      <c r="I8" s="31">
        <f>H8/((PI()*((C8*(2.54/2))^2)*D8*2.54))</f>
        <v>2.0406788450079665</v>
      </c>
      <c r="J8" s="39">
        <f>D8/C8</f>
        <v>1.6022584692597239</v>
      </c>
      <c r="K8" s="66"/>
      <c r="L8" s="7"/>
      <c r="M8" s="49" t="s">
        <v>50</v>
      </c>
      <c r="N8" s="49"/>
      <c r="O8" s="49"/>
      <c r="P8" s="49"/>
    </row>
    <row r="9" spans="2:26" ht="20.100000000000001" customHeight="1" x14ac:dyDescent="0.2">
      <c r="B9" s="40" t="s">
        <v>17</v>
      </c>
      <c r="C9" s="24">
        <v>1.196</v>
      </c>
      <c r="D9" s="24">
        <v>1.8765000000000001</v>
      </c>
      <c r="E9" s="24">
        <v>34.943413</v>
      </c>
      <c r="F9" s="25">
        <f t="shared" si="0"/>
        <v>6992.4064685546937</v>
      </c>
      <c r="G9" s="26">
        <f t="shared" ref="G9" si="1">F9/145.0377</f>
        <v>48.210958037494343</v>
      </c>
      <c r="H9" s="24">
        <v>70.305000000000007</v>
      </c>
      <c r="I9" s="27">
        <f t="shared" ref="I9" si="2">H9/((PI()*((C9*(2.54/2))^2)*D9*2.54))</f>
        <v>2.035092966372289</v>
      </c>
      <c r="J9" s="41">
        <f t="shared" ref="J9:J35" si="3">D9/C9</f>
        <v>1.568979933110368</v>
      </c>
      <c r="K9" s="66"/>
      <c r="L9" s="7"/>
      <c r="M9" s="49"/>
      <c r="N9" s="49"/>
      <c r="O9" s="49"/>
      <c r="P9" s="49"/>
    </row>
    <row r="10" spans="2:26" ht="20.100000000000001" customHeight="1" x14ac:dyDescent="0.2">
      <c r="B10" s="40" t="s">
        <v>18</v>
      </c>
      <c r="C10" s="24">
        <v>1.1964999999999999</v>
      </c>
      <c r="D10" s="24">
        <v>1.9450000000000001</v>
      </c>
      <c r="E10" s="24">
        <v>35.567216999999999</v>
      </c>
      <c r="F10" s="25">
        <v>7111.286611750882</v>
      </c>
      <c r="G10" s="26">
        <v>49.03060798503342</v>
      </c>
      <c r="H10" s="24">
        <v>73.468000000000004</v>
      </c>
      <c r="I10" s="27">
        <v>2.0500392424844751</v>
      </c>
      <c r="J10" s="41">
        <f t="shared" si="3"/>
        <v>1.6255745925616383</v>
      </c>
      <c r="K10" s="66"/>
      <c r="L10" s="7"/>
      <c r="M10" s="49"/>
      <c r="N10" s="49"/>
      <c r="O10" s="49"/>
      <c r="P10" s="49"/>
    </row>
    <row r="11" spans="2:26" ht="20.100000000000001" customHeight="1" x14ac:dyDescent="0.2">
      <c r="B11" s="40" t="s">
        <v>19</v>
      </c>
      <c r="C11" s="24">
        <v>1.1984999999999999</v>
      </c>
      <c r="D11" s="24">
        <v>1.9504999999999999</v>
      </c>
      <c r="E11" s="24">
        <v>33.465392000000001</v>
      </c>
      <c r="F11" s="25">
        <v>6668.7362876083753</v>
      </c>
      <c r="G11" s="26">
        <v>45.979330116296488</v>
      </c>
      <c r="H11" s="24">
        <v>73.373999999999995</v>
      </c>
      <c r="I11" s="27">
        <v>2.0348346893601503</v>
      </c>
      <c r="J11" s="41">
        <f t="shared" si="3"/>
        <v>1.6274509803921569</v>
      </c>
      <c r="K11" s="66"/>
      <c r="L11" s="7"/>
    </row>
    <row r="12" spans="2:26" ht="20.100000000000001" customHeight="1" x14ac:dyDescent="0.2">
      <c r="B12" s="40" t="s">
        <v>21</v>
      </c>
      <c r="C12" s="24">
        <v>1.1975</v>
      </c>
      <c r="D12" s="24">
        <v>1.929</v>
      </c>
      <c r="E12" s="24">
        <v>34.423949</v>
      </c>
      <c r="F12" s="25">
        <v>6871.212020174572</v>
      </c>
      <c r="G12" s="26">
        <v>47.375351513258771</v>
      </c>
      <c r="H12" s="24">
        <v>71.939400000000006</v>
      </c>
      <c r="I12" s="27">
        <v>2.02065657473756</v>
      </c>
      <c r="J12" s="41">
        <f t="shared" si="3"/>
        <v>1.6108559498956159</v>
      </c>
      <c r="K12" s="66"/>
      <c r="L12" s="7"/>
      <c r="M12" s="7"/>
      <c r="N12" s="7"/>
      <c r="O12" s="7"/>
    </row>
    <row r="13" spans="2:26" ht="20.100000000000001" customHeight="1" x14ac:dyDescent="0.2">
      <c r="B13" s="40" t="s">
        <v>22</v>
      </c>
      <c r="C13" s="24">
        <v>1.1984999999999999</v>
      </c>
      <c r="D13" s="24">
        <v>1.9535</v>
      </c>
      <c r="E13" s="24">
        <v>36.557664000000003</v>
      </c>
      <c r="F13" s="25">
        <v>7284.9414256672781</v>
      </c>
      <c r="G13" s="26">
        <v>50.227916091245781</v>
      </c>
      <c r="H13" s="24">
        <v>73.0501</v>
      </c>
      <c r="I13" s="27">
        <v>2.0227410641108245</v>
      </c>
      <c r="J13" s="41">
        <f t="shared" si="3"/>
        <v>1.6299541093032959</v>
      </c>
      <c r="K13" s="66"/>
      <c r="L13" s="7"/>
      <c r="M13" s="7"/>
      <c r="N13" s="7"/>
      <c r="O13" s="7"/>
    </row>
    <row r="14" spans="2:26" ht="20.100000000000001" customHeight="1" x14ac:dyDescent="0.2">
      <c r="B14" s="40" t="s">
        <v>23</v>
      </c>
      <c r="C14" s="24">
        <v>1.1970000000000001</v>
      </c>
      <c r="D14" s="24">
        <v>1.952</v>
      </c>
      <c r="E14" s="24">
        <v>34.399115000000002</v>
      </c>
      <c r="F14" s="25">
        <v>6871.9924331767825</v>
      </c>
      <c r="G14" s="26">
        <v>47.380732272897198</v>
      </c>
      <c r="H14" s="24">
        <v>72.737499999999997</v>
      </c>
      <c r="I14" s="27">
        <v>2.0206878252829181</v>
      </c>
      <c r="J14" s="41">
        <f t="shared" si="3"/>
        <v>1.6307435254803675</v>
      </c>
      <c r="K14" s="66"/>
      <c r="L14" s="7"/>
      <c r="M14" s="7"/>
      <c r="N14" s="7"/>
      <c r="O14" s="7"/>
    </row>
    <row r="15" spans="2:26" ht="20.100000000000001" customHeight="1" x14ac:dyDescent="0.2">
      <c r="B15" s="40" t="s">
        <v>24</v>
      </c>
      <c r="C15" s="24">
        <v>1.1995</v>
      </c>
      <c r="D15" s="24">
        <v>1.9615</v>
      </c>
      <c r="E15" s="24">
        <v>34.846933999999997</v>
      </c>
      <c r="F15" s="25">
        <v>6932.4663816735892</v>
      </c>
      <c r="G15" s="26">
        <v>47.797685578808746</v>
      </c>
      <c r="H15" s="24">
        <v>73.246600000000001</v>
      </c>
      <c r="I15" s="27">
        <v>2.016543625478922</v>
      </c>
      <c r="J15" s="41">
        <f t="shared" si="3"/>
        <v>1.6352646936223427</v>
      </c>
      <c r="K15" s="66"/>
      <c r="L15" s="7"/>
      <c r="M15" s="7"/>
      <c r="N15" s="7"/>
      <c r="O15" s="7"/>
    </row>
    <row r="16" spans="2:26" ht="20.100000000000001" customHeight="1" x14ac:dyDescent="0.2">
      <c r="B16" s="40" t="s">
        <v>25</v>
      </c>
      <c r="C16" s="24">
        <v>1.1950000000000001</v>
      </c>
      <c r="D16" s="24">
        <v>1.9079999999999999</v>
      </c>
      <c r="E16" s="24">
        <v>34.242685999999999</v>
      </c>
      <c r="F16" s="25">
        <v>6863.6592858479962</v>
      </c>
      <c r="G16" s="26">
        <v>47.323277229630612</v>
      </c>
      <c r="H16" s="24">
        <v>71.680999999999997</v>
      </c>
      <c r="I16" s="27">
        <v>2.0440844915222867</v>
      </c>
      <c r="J16" s="41">
        <f t="shared" si="3"/>
        <v>1.5966527196652718</v>
      </c>
      <c r="K16" s="66"/>
      <c r="L16" s="7"/>
      <c r="M16" s="7"/>
      <c r="N16" s="7"/>
      <c r="O16" s="7"/>
    </row>
    <row r="17" spans="2:15" ht="20.100000000000001" customHeight="1" x14ac:dyDescent="0.2">
      <c r="B17" s="40" t="s">
        <v>26</v>
      </c>
      <c r="C17" s="24">
        <v>1.1935</v>
      </c>
      <c r="D17" s="24">
        <v>1.8975</v>
      </c>
      <c r="E17" s="24">
        <v>35.150385999999997</v>
      </c>
      <c r="F17" s="25">
        <v>7063.3211979584912</v>
      </c>
      <c r="G17" s="26">
        <v>48.699898012437394</v>
      </c>
      <c r="H17" s="24">
        <v>71.512</v>
      </c>
      <c r="I17" s="27">
        <v>2.0557072227846818</v>
      </c>
      <c r="J17" s="41">
        <f t="shared" si="3"/>
        <v>1.5898617511520736</v>
      </c>
      <c r="K17" s="66"/>
      <c r="L17" s="7"/>
      <c r="M17" s="7"/>
      <c r="N17" s="7"/>
      <c r="O17" s="7"/>
    </row>
    <row r="18" spans="2:15" ht="20.100000000000001" customHeight="1" x14ac:dyDescent="0.2">
      <c r="B18" s="40" t="s">
        <v>27</v>
      </c>
      <c r="C18" s="24">
        <v>1.1970000000000001</v>
      </c>
      <c r="D18" s="24">
        <v>1.8855</v>
      </c>
      <c r="E18" s="24">
        <v>33.295468</v>
      </c>
      <c r="F18" s="25">
        <v>6651.5142658489822</v>
      </c>
      <c r="G18" s="26">
        <v>45.860588425278273</v>
      </c>
      <c r="H18" s="24">
        <v>70.728999999999999</v>
      </c>
      <c r="I18" s="27">
        <v>2.0341906280095761</v>
      </c>
      <c r="J18" s="41">
        <f t="shared" si="3"/>
        <v>1.5751879699248119</v>
      </c>
      <c r="K18" s="66"/>
      <c r="L18" s="7"/>
      <c r="M18" s="7"/>
      <c r="N18" s="7"/>
      <c r="O18" s="7"/>
    </row>
    <row r="19" spans="2:15" ht="20.100000000000001" customHeight="1" x14ac:dyDescent="0.2">
      <c r="B19" s="40" t="s">
        <v>28</v>
      </c>
      <c r="C19" s="24">
        <v>1.196</v>
      </c>
      <c r="D19" s="24">
        <v>1.8794999999999999</v>
      </c>
      <c r="E19" s="24">
        <v>34.533025000000002</v>
      </c>
      <c r="F19" s="25">
        <v>6910.2851341041287</v>
      </c>
      <c r="G19" s="26">
        <v>47.644751220573191</v>
      </c>
      <c r="H19" s="24">
        <v>70.713999999999999</v>
      </c>
      <c r="I19" s="27">
        <v>2.0436648888591464</v>
      </c>
      <c r="J19" s="41">
        <f t="shared" si="3"/>
        <v>1.5714882943143813</v>
      </c>
      <c r="K19" s="66"/>
      <c r="L19" s="7"/>
      <c r="M19" s="7"/>
      <c r="N19" s="7"/>
      <c r="O19" s="7"/>
    </row>
    <row r="20" spans="2:15" ht="20.100000000000001" customHeight="1" x14ac:dyDescent="0.2">
      <c r="B20" s="40" t="s">
        <v>29</v>
      </c>
      <c r="C20" s="24">
        <v>1.0009999999999999</v>
      </c>
      <c r="D20" s="24">
        <v>1.9495</v>
      </c>
      <c r="E20" s="24">
        <v>34.675773</v>
      </c>
      <c r="F20" s="25">
        <v>9905.620837848126</v>
      </c>
      <c r="G20" s="26">
        <v>68.296869281904819</v>
      </c>
      <c r="H20" s="24">
        <v>49.68</v>
      </c>
      <c r="I20" s="27">
        <v>1.9760556061574972</v>
      </c>
      <c r="J20" s="42">
        <f t="shared" si="3"/>
        <v>1.9475524475524477</v>
      </c>
      <c r="K20" s="67"/>
      <c r="L20" s="7"/>
      <c r="M20" s="7"/>
      <c r="N20" s="7"/>
      <c r="O20" s="7"/>
    </row>
    <row r="21" spans="2:15" ht="20.100000000000001" customHeight="1" x14ac:dyDescent="0.2">
      <c r="B21" s="40" t="s">
        <v>30</v>
      </c>
      <c r="C21" s="24">
        <v>1.0009999999999999</v>
      </c>
      <c r="D21" s="24">
        <v>1.948</v>
      </c>
      <c r="E21" s="24">
        <v>35.499332000000003</v>
      </c>
      <c r="F21" s="25">
        <v>10140.882015489282</v>
      </c>
      <c r="G21" s="26">
        <v>69.918938424211646</v>
      </c>
      <c r="H21" s="24">
        <v>49.767000000000003</v>
      </c>
      <c r="I21" s="27">
        <v>1.9810403580453144</v>
      </c>
      <c r="J21" s="42">
        <f t="shared" si="3"/>
        <v>1.9460539460539463</v>
      </c>
      <c r="K21" s="67"/>
      <c r="L21" s="7"/>
      <c r="M21" s="7"/>
      <c r="N21" s="7"/>
      <c r="O21" s="7"/>
    </row>
    <row r="22" spans="2:15" ht="20.100000000000001" customHeight="1" x14ac:dyDescent="0.2">
      <c r="B22" s="40" t="s">
        <v>31</v>
      </c>
      <c r="C22" s="24">
        <v>0.99850000000000005</v>
      </c>
      <c r="D22" s="24">
        <v>1.915</v>
      </c>
      <c r="E22" s="24">
        <v>33.980508</v>
      </c>
      <c r="F22" s="25">
        <v>9755.6774468109779</v>
      </c>
      <c r="G22" s="26">
        <v>67.263045724049519</v>
      </c>
      <c r="H22" s="24">
        <v>48.656999999999996</v>
      </c>
      <c r="I22" s="27">
        <v>1.980110289598821</v>
      </c>
      <c r="J22" s="42">
        <f t="shared" si="3"/>
        <v>1.9178768152228343</v>
      </c>
      <c r="K22" s="67"/>
      <c r="L22" s="7"/>
      <c r="M22" s="7"/>
      <c r="N22" s="7"/>
      <c r="O22" s="7"/>
    </row>
    <row r="23" spans="2:15" ht="20.100000000000001" customHeight="1" x14ac:dyDescent="0.2">
      <c r="B23" s="40" t="s">
        <v>32</v>
      </c>
      <c r="C23" s="24">
        <v>0.99099999999999999</v>
      </c>
      <c r="D23" s="24">
        <v>1.95</v>
      </c>
      <c r="E23" s="24">
        <v>22.856787000000001</v>
      </c>
      <c r="F23" s="25">
        <v>6661.7997849901158</v>
      </c>
      <c r="G23" s="26">
        <v>45.931504601838803</v>
      </c>
      <c r="H23" s="24">
        <v>48.436</v>
      </c>
      <c r="I23" s="27">
        <v>1.9651482500627373</v>
      </c>
      <c r="J23" s="42">
        <f t="shared" si="3"/>
        <v>1.9677093844601412</v>
      </c>
      <c r="K23" s="67"/>
      <c r="L23" s="7"/>
      <c r="M23" s="7"/>
      <c r="N23" s="7"/>
      <c r="O23" s="7"/>
    </row>
    <row r="24" spans="2:15" ht="20.100000000000001" customHeight="1" x14ac:dyDescent="0.2">
      <c r="B24" s="40" t="s">
        <v>33</v>
      </c>
      <c r="C24" s="24">
        <v>0.99650000000000005</v>
      </c>
      <c r="D24" s="24">
        <v>1.9295</v>
      </c>
      <c r="E24" s="24">
        <v>23.680965</v>
      </c>
      <c r="F24" s="25">
        <v>6826.0347339723239</v>
      </c>
      <c r="G24" s="26">
        <v>47.06386500869997</v>
      </c>
      <c r="H24" s="24">
        <v>49.106000000000002</v>
      </c>
      <c r="I24" s="27">
        <v>1.9913341391141164</v>
      </c>
      <c r="J24" s="42">
        <f t="shared" si="3"/>
        <v>1.936276969392875</v>
      </c>
      <c r="K24" s="67"/>
      <c r="L24" s="7"/>
      <c r="M24" s="7"/>
      <c r="N24" s="7"/>
      <c r="O24" s="7"/>
    </row>
    <row r="25" spans="2:15" ht="20.100000000000001" customHeight="1" x14ac:dyDescent="0.2">
      <c r="B25" s="40" t="s">
        <v>34</v>
      </c>
      <c r="C25" s="24">
        <v>0.99050000000000005</v>
      </c>
      <c r="D25" s="24">
        <v>1.919</v>
      </c>
      <c r="E25" s="24">
        <v>22.169118999999998</v>
      </c>
      <c r="F25" s="25">
        <v>6467.8982452225382</v>
      </c>
      <c r="G25" s="26">
        <v>44.594600198586562</v>
      </c>
      <c r="H25" s="24">
        <v>47.701999999999998</v>
      </c>
      <c r="I25" s="27">
        <v>1.9686187733760121</v>
      </c>
      <c r="J25" s="42">
        <f t="shared" si="3"/>
        <v>1.9374053508329125</v>
      </c>
      <c r="K25" s="67"/>
      <c r="L25" s="7"/>
      <c r="M25" s="7"/>
      <c r="N25" s="7"/>
      <c r="O25" s="7"/>
    </row>
    <row r="26" spans="2:15" ht="20.100000000000001" customHeight="1" x14ac:dyDescent="0.2">
      <c r="B26" s="40" t="s">
        <v>35</v>
      </c>
      <c r="C26" s="24">
        <v>0.997</v>
      </c>
      <c r="D26" s="24">
        <v>1.94</v>
      </c>
      <c r="E26" s="24">
        <v>22.184322000000002</v>
      </c>
      <c r="F26" s="25">
        <v>6388.2153449058551</v>
      </c>
      <c r="G26" s="26">
        <v>44.045205797567498</v>
      </c>
      <c r="H26" s="24">
        <v>46.255000000000003</v>
      </c>
      <c r="I26" s="27">
        <v>1.8636982933423221</v>
      </c>
      <c r="J26" s="42">
        <f t="shared" si="3"/>
        <v>1.9458375125376128</v>
      </c>
      <c r="K26" s="67"/>
      <c r="L26" s="7"/>
      <c r="M26" s="7"/>
      <c r="N26" s="7"/>
      <c r="O26" s="7"/>
    </row>
    <row r="27" spans="2:15" ht="20.100000000000001" customHeight="1" x14ac:dyDescent="0.2">
      <c r="B27" s="40" t="s">
        <v>36</v>
      </c>
      <c r="C27" s="24">
        <v>1.0009999999999999</v>
      </c>
      <c r="D27" s="24">
        <v>1.96</v>
      </c>
      <c r="E27" s="24">
        <v>22.038920000000001</v>
      </c>
      <c r="F27" s="25">
        <v>6295.7265637789196</v>
      </c>
      <c r="G27" s="26">
        <v>43.40751793346778</v>
      </c>
      <c r="H27" s="24">
        <v>46.936</v>
      </c>
      <c r="I27" s="27">
        <v>1.8569098402399933</v>
      </c>
      <c r="J27" s="42">
        <f t="shared" si="3"/>
        <v>1.9580419580419581</v>
      </c>
      <c r="K27" s="67"/>
      <c r="L27" s="7"/>
      <c r="M27" s="7"/>
      <c r="N27" s="7"/>
      <c r="O27" s="7"/>
    </row>
    <row r="28" spans="2:15" ht="20.100000000000001" customHeight="1" x14ac:dyDescent="0.2">
      <c r="B28" s="40" t="s">
        <v>37</v>
      </c>
      <c r="C28" s="24">
        <v>0.99850000000000005</v>
      </c>
      <c r="D28" s="24">
        <v>1.9085000000000001</v>
      </c>
      <c r="E28" s="24">
        <v>21.850059000000002</v>
      </c>
      <c r="F28" s="25">
        <v>6273.0706615036252</v>
      </c>
      <c r="G28" s="26">
        <v>43.251310945386095</v>
      </c>
      <c r="H28" s="24">
        <v>45.368000000000002</v>
      </c>
      <c r="I28" s="27">
        <v>1.8525515442179563</v>
      </c>
      <c r="J28" s="42">
        <f t="shared" si="3"/>
        <v>1.9113670505758638</v>
      </c>
      <c r="K28" s="67"/>
      <c r="L28" s="7"/>
      <c r="M28" s="7"/>
      <c r="N28" s="7"/>
      <c r="O28" s="7"/>
    </row>
    <row r="29" spans="2:15" ht="20.100000000000001" customHeight="1" x14ac:dyDescent="0.2">
      <c r="B29" s="40" t="s">
        <v>38</v>
      </c>
      <c r="C29" s="24">
        <v>1.1975</v>
      </c>
      <c r="D29" s="24">
        <v>1.9835</v>
      </c>
      <c r="E29" s="24">
        <v>35.623455999999997</v>
      </c>
      <c r="F29" s="25">
        <v>7110.6403006627725</v>
      </c>
      <c r="G29" s="26">
        <v>49.026151825785796</v>
      </c>
      <c r="H29" s="24">
        <v>74.111000000000004</v>
      </c>
      <c r="I29" s="27">
        <v>2.0244562377449831</v>
      </c>
      <c r="J29" s="41">
        <f t="shared" si="3"/>
        <v>1.6563674321503132</v>
      </c>
      <c r="K29" s="66"/>
      <c r="L29" s="7"/>
      <c r="M29" s="7"/>
      <c r="N29" s="7"/>
      <c r="O29" s="7"/>
    </row>
    <row r="30" spans="2:15" ht="20.100000000000001" customHeight="1" x14ac:dyDescent="0.2">
      <c r="B30" s="40" t="s">
        <v>39</v>
      </c>
      <c r="C30" s="24">
        <v>1.1970000000000001</v>
      </c>
      <c r="D30" s="24">
        <v>1.9339999999999999</v>
      </c>
      <c r="E30" s="24">
        <v>35.191682</v>
      </c>
      <c r="F30" s="25">
        <v>7030.3254143242802</v>
      </c>
      <c r="G30" s="26">
        <v>48.472400033400142</v>
      </c>
      <c r="H30" s="24">
        <v>71.784300000000002</v>
      </c>
      <c r="I30" s="27">
        <v>2.012767762576456</v>
      </c>
      <c r="J30" s="41">
        <f t="shared" si="3"/>
        <v>1.615705931495405</v>
      </c>
      <c r="K30" s="66"/>
      <c r="L30" s="7"/>
      <c r="M30" s="7"/>
      <c r="N30" s="7"/>
      <c r="O30" s="7"/>
    </row>
    <row r="31" spans="2:15" ht="20.100000000000001" customHeight="1" x14ac:dyDescent="0.2">
      <c r="B31" s="40" t="s">
        <v>40</v>
      </c>
      <c r="C31" s="24">
        <v>1.1984999999999999</v>
      </c>
      <c r="D31" s="24">
        <v>1.9695</v>
      </c>
      <c r="E31" s="24">
        <v>33.535235999999998</v>
      </c>
      <c r="F31" s="25">
        <v>6682.6542843637008</v>
      </c>
      <c r="G31" s="26">
        <v>46.075291350894979</v>
      </c>
      <c r="H31" s="24">
        <v>73.563400000000001</v>
      </c>
      <c r="I31" s="27">
        <v>2.020406236568423</v>
      </c>
      <c r="J31" s="41">
        <f t="shared" si="3"/>
        <v>1.6433041301627036</v>
      </c>
      <c r="K31" s="66"/>
      <c r="L31" s="7"/>
      <c r="M31" s="7"/>
      <c r="N31" s="7"/>
      <c r="O31" s="7"/>
    </row>
    <row r="32" spans="2:15" ht="20.100000000000001" customHeight="1" x14ac:dyDescent="0.2">
      <c r="B32" s="40" t="s">
        <v>41</v>
      </c>
      <c r="C32" s="24">
        <v>1.1984999999999999</v>
      </c>
      <c r="D32" s="24">
        <v>1.9730000000000001</v>
      </c>
      <c r="E32" s="24">
        <v>35.045355000000001</v>
      </c>
      <c r="F32" s="25">
        <v>6983.5796514984077</v>
      </c>
      <c r="G32" s="26">
        <v>48.150099260388217</v>
      </c>
      <c r="H32" s="24">
        <v>73.769199999999998</v>
      </c>
      <c r="I32" s="27">
        <v>2.022464375441007</v>
      </c>
      <c r="J32" s="41">
        <f t="shared" si="3"/>
        <v>1.6462244472256991</v>
      </c>
      <c r="K32" s="66"/>
      <c r="L32" s="7"/>
      <c r="M32" s="7"/>
      <c r="N32" s="7"/>
      <c r="O32" s="7"/>
    </row>
    <row r="33" spans="2:15" ht="20.100000000000001" customHeight="1" x14ac:dyDescent="0.2">
      <c r="B33" s="40" t="s">
        <v>42</v>
      </c>
      <c r="C33" s="24">
        <v>0.99050000000000005</v>
      </c>
      <c r="D33" s="24">
        <v>2.0049999999999999</v>
      </c>
      <c r="E33" s="24">
        <v>28.671797000000002</v>
      </c>
      <c r="F33" s="25">
        <v>8365.0714989475618</v>
      </c>
      <c r="G33" s="26">
        <v>57.675152728894361</v>
      </c>
      <c r="H33" s="24">
        <v>45.1</v>
      </c>
      <c r="I33" s="27">
        <v>1.7814029777919509</v>
      </c>
      <c r="J33" s="42">
        <f t="shared" si="3"/>
        <v>2.0242301867743562</v>
      </c>
      <c r="K33" s="67"/>
      <c r="L33" s="7"/>
      <c r="M33" s="7"/>
      <c r="N33" s="7"/>
      <c r="O33" s="7"/>
    </row>
    <row r="34" spans="2:15" ht="20.100000000000001" customHeight="1" x14ac:dyDescent="0.2">
      <c r="B34" s="40" t="s">
        <v>43</v>
      </c>
      <c r="C34" s="24">
        <v>0.99050000000000005</v>
      </c>
      <c r="D34" s="24">
        <v>2.5095000000000001</v>
      </c>
      <c r="E34" s="24">
        <v>30.108236999999999</v>
      </c>
      <c r="F34" s="25">
        <v>8784.156612585477</v>
      </c>
      <c r="G34" s="26">
        <v>60.564643624281665</v>
      </c>
      <c r="H34" s="24">
        <v>57.006</v>
      </c>
      <c r="I34" s="27">
        <v>1.79900917175289</v>
      </c>
      <c r="J34" s="42">
        <f t="shared" si="3"/>
        <v>2.5335689045936394</v>
      </c>
      <c r="K34" s="67"/>
      <c r="L34" s="7"/>
      <c r="M34" s="7"/>
      <c r="N34" s="7"/>
      <c r="O34" s="7"/>
    </row>
    <row r="35" spans="2:15" ht="20.100000000000001" customHeight="1" thickBot="1" x14ac:dyDescent="0.25">
      <c r="B35" s="43" t="s">
        <v>44</v>
      </c>
      <c r="C35" s="44">
        <v>0.99150000000000005</v>
      </c>
      <c r="D35" s="44">
        <v>1.952</v>
      </c>
      <c r="E35" s="44">
        <v>30.484466000000001</v>
      </c>
      <c r="F35" s="45">
        <v>8875.9911132512916</v>
      </c>
      <c r="G35" s="46">
        <v>61.197820382226773</v>
      </c>
      <c r="H35" s="44">
        <v>45.23</v>
      </c>
      <c r="I35" s="47">
        <v>1.8313455863085</v>
      </c>
      <c r="J35" s="48">
        <f t="shared" si="3"/>
        <v>1.9687342410489157</v>
      </c>
      <c r="K35" s="67"/>
      <c r="L35" s="7"/>
      <c r="M35" s="7"/>
      <c r="N35" s="7"/>
      <c r="O35" s="7"/>
    </row>
    <row r="36" spans="2:15" ht="12" hidden="1" customHeight="1" thickTop="1" thickBot="1" x14ac:dyDescent="0.25">
      <c r="B36" s="18"/>
      <c r="C36" s="19"/>
      <c r="D36" s="19"/>
      <c r="E36" s="19"/>
      <c r="F36" s="20" t="e">
        <f t="shared" ref="F36:F59" si="4">(E36*$Y$5)/(((C36/2)^2)*PI())</f>
        <v>#DIV/0!</v>
      </c>
      <c r="G36" s="21" t="e">
        <f t="shared" ref="G36:G59" si="5">F36/145.0377</f>
        <v>#DIV/0!</v>
      </c>
      <c r="H36" s="22"/>
      <c r="I36" s="23" t="e">
        <f t="shared" ref="I36:I59" si="6">H36/((PI()*((C36*(2.54/2))^2)*D36*2.54))</f>
        <v>#DIV/0!</v>
      </c>
      <c r="J36" s="7"/>
      <c r="K36" s="7"/>
      <c r="L36" s="7"/>
      <c r="M36" s="7"/>
      <c r="N36" s="7"/>
      <c r="O36" s="7"/>
    </row>
    <row r="37" spans="2:15" ht="12" hidden="1" customHeight="1" thickTop="1" thickBot="1" x14ac:dyDescent="0.25">
      <c r="B37" s="13"/>
      <c r="C37" s="14"/>
      <c r="D37" s="14"/>
      <c r="E37" s="14"/>
      <c r="F37" s="15" t="e">
        <f t="shared" si="4"/>
        <v>#DIV/0!</v>
      </c>
      <c r="G37" s="16" t="e">
        <f t="shared" si="5"/>
        <v>#DIV/0!</v>
      </c>
      <c r="H37" s="11"/>
      <c r="I37" s="12" t="e">
        <f t="shared" si="6"/>
        <v>#DIV/0!</v>
      </c>
      <c r="J37" s="7"/>
      <c r="K37" s="7"/>
      <c r="L37" s="7"/>
      <c r="M37" s="7"/>
      <c r="N37" s="7"/>
      <c r="O37" s="7"/>
    </row>
    <row r="38" spans="2:15" ht="12" hidden="1" customHeight="1" thickTop="1" thickBot="1" x14ac:dyDescent="0.25">
      <c r="B38" s="13"/>
      <c r="C38" s="14"/>
      <c r="D38" s="14"/>
      <c r="E38" s="14"/>
      <c r="F38" s="15" t="e">
        <f t="shared" si="4"/>
        <v>#DIV/0!</v>
      </c>
      <c r="G38" s="16" t="e">
        <f t="shared" si="5"/>
        <v>#DIV/0!</v>
      </c>
      <c r="H38" s="11"/>
      <c r="I38" s="12" t="e">
        <f t="shared" si="6"/>
        <v>#DIV/0!</v>
      </c>
      <c r="J38" s="7"/>
      <c r="K38" s="7"/>
      <c r="L38" s="7"/>
      <c r="M38" s="7"/>
      <c r="N38" s="7"/>
      <c r="O38" s="7"/>
    </row>
    <row r="39" spans="2:15" ht="14.25" hidden="1" thickTop="1" thickBot="1" x14ac:dyDescent="0.25">
      <c r="B39" s="13"/>
      <c r="C39" s="14"/>
      <c r="D39" s="14"/>
      <c r="E39" s="14"/>
      <c r="F39" s="15" t="e">
        <f t="shared" si="4"/>
        <v>#DIV/0!</v>
      </c>
      <c r="G39" s="16" t="e">
        <f t="shared" si="5"/>
        <v>#DIV/0!</v>
      </c>
      <c r="H39" s="11"/>
      <c r="I39" s="12" t="e">
        <f t="shared" si="6"/>
        <v>#DIV/0!</v>
      </c>
      <c r="J39" s="7"/>
      <c r="K39" s="7"/>
      <c r="L39" s="7"/>
      <c r="M39" s="7"/>
      <c r="N39" s="7"/>
      <c r="O39" s="7"/>
    </row>
    <row r="40" spans="2:15" ht="14.25" hidden="1" thickTop="1" thickBot="1" x14ac:dyDescent="0.25">
      <c r="B40" s="13"/>
      <c r="C40" s="14"/>
      <c r="D40" s="14"/>
      <c r="E40" s="14"/>
      <c r="F40" s="15" t="e">
        <f t="shared" si="4"/>
        <v>#DIV/0!</v>
      </c>
      <c r="G40" s="16" t="e">
        <f t="shared" si="5"/>
        <v>#DIV/0!</v>
      </c>
      <c r="H40" s="11"/>
      <c r="I40" s="12" t="e">
        <f t="shared" si="6"/>
        <v>#DIV/0!</v>
      </c>
      <c r="J40" s="7"/>
      <c r="K40" s="7"/>
      <c r="L40" s="7"/>
      <c r="M40" s="7"/>
      <c r="N40" s="7"/>
      <c r="O40" s="7"/>
    </row>
    <row r="41" spans="2:15" ht="14.25" hidden="1" thickTop="1" thickBot="1" x14ac:dyDescent="0.25">
      <c r="B41" s="13"/>
      <c r="C41" s="14"/>
      <c r="D41" s="14"/>
      <c r="E41" s="14"/>
      <c r="F41" s="15" t="e">
        <f t="shared" si="4"/>
        <v>#DIV/0!</v>
      </c>
      <c r="G41" s="16" t="e">
        <f t="shared" si="5"/>
        <v>#DIV/0!</v>
      </c>
      <c r="H41" s="11"/>
      <c r="I41" s="12" t="e">
        <f t="shared" si="6"/>
        <v>#DIV/0!</v>
      </c>
      <c r="J41" s="7"/>
      <c r="K41" s="7"/>
      <c r="L41" s="7"/>
      <c r="M41" s="7"/>
      <c r="N41" s="7"/>
      <c r="O41" s="7"/>
    </row>
    <row r="42" spans="2:15" ht="14.25" hidden="1" thickTop="1" thickBot="1" x14ac:dyDescent="0.25">
      <c r="B42" s="13"/>
      <c r="C42" s="14"/>
      <c r="D42" s="14"/>
      <c r="E42" s="14"/>
      <c r="F42" s="15" t="e">
        <f t="shared" si="4"/>
        <v>#DIV/0!</v>
      </c>
      <c r="G42" s="16" t="e">
        <f t="shared" si="5"/>
        <v>#DIV/0!</v>
      </c>
      <c r="H42" s="11"/>
      <c r="I42" s="12" t="e">
        <f t="shared" si="6"/>
        <v>#DIV/0!</v>
      </c>
      <c r="J42" s="7"/>
      <c r="K42" s="7"/>
      <c r="L42" s="7"/>
      <c r="M42" s="7"/>
      <c r="N42" s="7"/>
      <c r="O42" s="7"/>
    </row>
    <row r="43" spans="2:15" ht="14.25" hidden="1" thickTop="1" thickBot="1" x14ac:dyDescent="0.25">
      <c r="B43" s="13"/>
      <c r="C43" s="14"/>
      <c r="D43" s="14"/>
      <c r="E43" s="14"/>
      <c r="F43" s="15" t="e">
        <f t="shared" si="4"/>
        <v>#DIV/0!</v>
      </c>
      <c r="G43" s="16" t="e">
        <f t="shared" si="5"/>
        <v>#DIV/0!</v>
      </c>
      <c r="H43" s="11"/>
      <c r="I43" s="12" t="e">
        <f t="shared" si="6"/>
        <v>#DIV/0!</v>
      </c>
      <c r="J43" s="7"/>
      <c r="K43" s="7"/>
      <c r="L43" s="7"/>
      <c r="M43" s="7"/>
      <c r="N43" s="7"/>
      <c r="O43" s="7"/>
    </row>
    <row r="44" spans="2:15" ht="14.25" hidden="1" thickTop="1" thickBot="1" x14ac:dyDescent="0.25">
      <c r="B44" s="13"/>
      <c r="C44" s="14"/>
      <c r="D44" s="14"/>
      <c r="E44" s="14"/>
      <c r="F44" s="15" t="e">
        <f t="shared" si="4"/>
        <v>#DIV/0!</v>
      </c>
      <c r="G44" s="16" t="e">
        <f t="shared" si="5"/>
        <v>#DIV/0!</v>
      </c>
      <c r="H44" s="11"/>
      <c r="I44" s="12" t="e">
        <f t="shared" si="6"/>
        <v>#DIV/0!</v>
      </c>
      <c r="J44" s="7"/>
      <c r="K44" s="7"/>
      <c r="L44" s="7"/>
      <c r="M44" s="7"/>
      <c r="N44" s="7"/>
      <c r="O44" s="7"/>
    </row>
    <row r="45" spans="2:15" ht="14.25" hidden="1" thickTop="1" thickBot="1" x14ac:dyDescent="0.25">
      <c r="B45" s="13"/>
      <c r="C45" s="14"/>
      <c r="D45" s="14"/>
      <c r="E45" s="14"/>
      <c r="F45" s="15" t="e">
        <f t="shared" si="4"/>
        <v>#DIV/0!</v>
      </c>
      <c r="G45" s="16" t="e">
        <f t="shared" si="5"/>
        <v>#DIV/0!</v>
      </c>
      <c r="H45" s="11"/>
      <c r="I45" s="12" t="e">
        <f t="shared" si="6"/>
        <v>#DIV/0!</v>
      </c>
      <c r="J45" s="7"/>
      <c r="K45" s="7"/>
      <c r="L45" s="7"/>
      <c r="M45" s="7"/>
      <c r="N45" s="7"/>
      <c r="O45" s="7"/>
    </row>
    <row r="46" spans="2:15" ht="14.25" hidden="1" thickTop="1" thickBot="1" x14ac:dyDescent="0.25">
      <c r="B46" s="13"/>
      <c r="C46" s="14"/>
      <c r="D46" s="14"/>
      <c r="E46" s="14"/>
      <c r="F46" s="15" t="e">
        <f t="shared" si="4"/>
        <v>#DIV/0!</v>
      </c>
      <c r="G46" s="16" t="e">
        <f t="shared" si="5"/>
        <v>#DIV/0!</v>
      </c>
      <c r="H46" s="11"/>
      <c r="I46" s="12" t="e">
        <f t="shared" si="6"/>
        <v>#DIV/0!</v>
      </c>
      <c r="J46" s="7"/>
      <c r="K46" s="7"/>
      <c r="L46" s="7"/>
      <c r="M46" s="7"/>
      <c r="N46" s="7"/>
      <c r="O46" s="7"/>
    </row>
    <row r="47" spans="2:15" ht="14.25" hidden="1" thickTop="1" thickBot="1" x14ac:dyDescent="0.25">
      <c r="B47" s="13"/>
      <c r="C47" s="14"/>
      <c r="D47" s="14"/>
      <c r="E47" s="14"/>
      <c r="F47" s="15" t="e">
        <f t="shared" si="4"/>
        <v>#DIV/0!</v>
      </c>
      <c r="G47" s="16" t="e">
        <f t="shared" si="5"/>
        <v>#DIV/0!</v>
      </c>
      <c r="H47" s="11"/>
      <c r="I47" s="12" t="e">
        <f t="shared" si="6"/>
        <v>#DIV/0!</v>
      </c>
      <c r="J47" s="7"/>
      <c r="K47" s="7"/>
      <c r="L47" s="7"/>
      <c r="M47" s="7"/>
      <c r="N47" s="7"/>
      <c r="O47" s="7"/>
    </row>
    <row r="48" spans="2:15" ht="14.25" hidden="1" thickTop="1" thickBot="1" x14ac:dyDescent="0.25">
      <c r="B48" s="13"/>
      <c r="C48" s="14"/>
      <c r="D48" s="14"/>
      <c r="E48" s="14"/>
      <c r="F48" s="15" t="e">
        <f t="shared" si="4"/>
        <v>#DIV/0!</v>
      </c>
      <c r="G48" s="16" t="e">
        <f t="shared" si="5"/>
        <v>#DIV/0!</v>
      </c>
      <c r="H48" s="11"/>
      <c r="I48" s="12" t="e">
        <f t="shared" si="6"/>
        <v>#DIV/0!</v>
      </c>
      <c r="J48" s="7"/>
      <c r="K48" s="7"/>
      <c r="L48" s="7"/>
      <c r="M48" s="7"/>
      <c r="N48" s="7"/>
      <c r="O48" s="7"/>
    </row>
    <row r="49" spans="2:15" ht="14.25" hidden="1" thickTop="1" thickBot="1" x14ac:dyDescent="0.25">
      <c r="B49" s="13"/>
      <c r="C49" s="14"/>
      <c r="D49" s="14"/>
      <c r="E49" s="14"/>
      <c r="F49" s="15" t="e">
        <f t="shared" si="4"/>
        <v>#DIV/0!</v>
      </c>
      <c r="G49" s="16" t="e">
        <f t="shared" si="5"/>
        <v>#DIV/0!</v>
      </c>
      <c r="H49" s="11"/>
      <c r="I49" s="12" t="e">
        <f t="shared" si="6"/>
        <v>#DIV/0!</v>
      </c>
      <c r="J49" s="7"/>
      <c r="K49" s="7"/>
      <c r="L49" s="7"/>
      <c r="M49" s="7"/>
      <c r="N49" s="7"/>
      <c r="O49" s="7"/>
    </row>
    <row r="50" spans="2:15" ht="14.25" hidden="1" thickTop="1" thickBot="1" x14ac:dyDescent="0.25">
      <c r="B50" s="13"/>
      <c r="C50" s="14"/>
      <c r="D50" s="14"/>
      <c r="E50" s="14"/>
      <c r="F50" s="15" t="e">
        <f t="shared" si="4"/>
        <v>#DIV/0!</v>
      </c>
      <c r="G50" s="16" t="e">
        <f t="shared" si="5"/>
        <v>#DIV/0!</v>
      </c>
      <c r="H50" s="11"/>
      <c r="I50" s="12" t="e">
        <f t="shared" si="6"/>
        <v>#DIV/0!</v>
      </c>
      <c r="J50" s="7"/>
      <c r="K50" s="7"/>
      <c r="L50" s="7"/>
      <c r="M50" s="7"/>
      <c r="N50" s="7"/>
      <c r="O50" s="7"/>
    </row>
    <row r="51" spans="2:15" ht="14.25" hidden="1" thickTop="1" thickBot="1" x14ac:dyDescent="0.25">
      <c r="B51" s="13"/>
      <c r="C51" s="14"/>
      <c r="D51" s="14"/>
      <c r="E51" s="14"/>
      <c r="F51" s="15" t="e">
        <f t="shared" si="4"/>
        <v>#DIV/0!</v>
      </c>
      <c r="G51" s="16" t="e">
        <f t="shared" si="5"/>
        <v>#DIV/0!</v>
      </c>
      <c r="H51" s="11"/>
      <c r="I51" s="12" t="e">
        <f t="shared" si="6"/>
        <v>#DIV/0!</v>
      </c>
      <c r="J51" s="7"/>
      <c r="K51" s="7"/>
      <c r="L51" s="7"/>
      <c r="M51" s="7"/>
      <c r="N51" s="7"/>
      <c r="O51" s="7"/>
    </row>
    <row r="52" spans="2:15" ht="14.25" hidden="1" thickTop="1" thickBot="1" x14ac:dyDescent="0.25">
      <c r="B52" s="13"/>
      <c r="C52" s="14"/>
      <c r="D52" s="14"/>
      <c r="E52" s="14"/>
      <c r="F52" s="15" t="e">
        <f t="shared" si="4"/>
        <v>#DIV/0!</v>
      </c>
      <c r="G52" s="16" t="e">
        <f t="shared" si="5"/>
        <v>#DIV/0!</v>
      </c>
      <c r="H52" s="11"/>
      <c r="I52" s="12" t="e">
        <f t="shared" si="6"/>
        <v>#DIV/0!</v>
      </c>
      <c r="J52" s="7"/>
      <c r="K52" s="7"/>
      <c r="L52" s="7"/>
      <c r="M52" s="7"/>
      <c r="N52" s="7"/>
      <c r="O52" s="7"/>
    </row>
    <row r="53" spans="2:15" ht="14.25" hidden="1" thickTop="1" thickBot="1" x14ac:dyDescent="0.25">
      <c r="B53" s="13"/>
      <c r="C53" s="14"/>
      <c r="D53" s="14"/>
      <c r="E53" s="14"/>
      <c r="F53" s="15" t="e">
        <f t="shared" si="4"/>
        <v>#DIV/0!</v>
      </c>
      <c r="G53" s="16" t="e">
        <f t="shared" si="5"/>
        <v>#DIV/0!</v>
      </c>
      <c r="H53" s="11"/>
      <c r="I53" s="12" t="e">
        <f t="shared" si="6"/>
        <v>#DIV/0!</v>
      </c>
      <c r="J53" s="7"/>
      <c r="K53" s="7"/>
      <c r="L53" s="7"/>
      <c r="M53" s="7"/>
      <c r="N53" s="7"/>
      <c r="O53" s="7"/>
    </row>
    <row r="54" spans="2:15" ht="14.25" hidden="1" thickTop="1" thickBot="1" x14ac:dyDescent="0.25">
      <c r="B54" s="13"/>
      <c r="C54" s="14"/>
      <c r="D54" s="14"/>
      <c r="E54" s="14"/>
      <c r="F54" s="15" t="e">
        <f t="shared" si="4"/>
        <v>#DIV/0!</v>
      </c>
      <c r="G54" s="16" t="e">
        <f t="shared" si="5"/>
        <v>#DIV/0!</v>
      </c>
      <c r="H54" s="11"/>
      <c r="I54" s="12" t="e">
        <f t="shared" si="6"/>
        <v>#DIV/0!</v>
      </c>
      <c r="J54" s="7"/>
      <c r="K54" s="7"/>
      <c r="L54" s="7"/>
      <c r="M54" s="7"/>
      <c r="N54" s="7"/>
      <c r="O54" s="7"/>
    </row>
    <row r="55" spans="2:15" ht="14.25" hidden="1" thickTop="1" thickBot="1" x14ac:dyDescent="0.25">
      <c r="B55" s="13"/>
      <c r="C55" s="14"/>
      <c r="D55" s="14"/>
      <c r="E55" s="14"/>
      <c r="F55" s="15" t="e">
        <f t="shared" si="4"/>
        <v>#DIV/0!</v>
      </c>
      <c r="G55" s="16" t="e">
        <f t="shared" si="5"/>
        <v>#DIV/0!</v>
      </c>
      <c r="H55" s="11"/>
      <c r="I55" s="12" t="e">
        <f t="shared" si="6"/>
        <v>#DIV/0!</v>
      </c>
      <c r="J55" s="7"/>
      <c r="K55" s="7"/>
      <c r="L55" s="7"/>
      <c r="M55" s="7"/>
      <c r="N55" s="7"/>
      <c r="O55" s="7"/>
    </row>
    <row r="56" spans="2:15" ht="14.25" hidden="1" thickTop="1" thickBot="1" x14ac:dyDescent="0.25">
      <c r="B56" s="13"/>
      <c r="C56" s="14"/>
      <c r="D56" s="14"/>
      <c r="E56" s="14"/>
      <c r="F56" s="15" t="e">
        <f t="shared" si="4"/>
        <v>#DIV/0!</v>
      </c>
      <c r="G56" s="16" t="e">
        <f t="shared" si="5"/>
        <v>#DIV/0!</v>
      </c>
      <c r="H56" s="11"/>
      <c r="I56" s="12" t="e">
        <f t="shared" si="6"/>
        <v>#DIV/0!</v>
      </c>
      <c r="J56" s="7"/>
      <c r="K56" s="7"/>
      <c r="L56" s="7"/>
      <c r="M56" s="7"/>
      <c r="N56" s="7"/>
      <c r="O56" s="7"/>
    </row>
    <row r="57" spans="2:15" ht="14.25" hidden="1" thickTop="1" thickBot="1" x14ac:dyDescent="0.25">
      <c r="B57" s="13"/>
      <c r="C57" s="14"/>
      <c r="D57" s="14"/>
      <c r="E57" s="14"/>
      <c r="F57" s="15" t="e">
        <f t="shared" si="4"/>
        <v>#DIV/0!</v>
      </c>
      <c r="G57" s="16" t="e">
        <f t="shared" si="5"/>
        <v>#DIV/0!</v>
      </c>
      <c r="H57" s="11"/>
      <c r="I57" s="12" t="e">
        <f t="shared" si="6"/>
        <v>#DIV/0!</v>
      </c>
      <c r="J57" s="7"/>
      <c r="K57" s="7"/>
      <c r="L57" s="7"/>
      <c r="M57" s="7"/>
      <c r="N57" s="7"/>
      <c r="O57" s="7"/>
    </row>
    <row r="58" spans="2:15" ht="14.25" hidden="1" thickTop="1" thickBot="1" x14ac:dyDescent="0.25">
      <c r="B58" s="13"/>
      <c r="C58" s="14"/>
      <c r="D58" s="14"/>
      <c r="E58" s="14"/>
      <c r="F58" s="15" t="e">
        <f t="shared" si="4"/>
        <v>#DIV/0!</v>
      </c>
      <c r="G58" s="16" t="e">
        <f t="shared" si="5"/>
        <v>#DIV/0!</v>
      </c>
      <c r="H58" s="11"/>
      <c r="I58" s="12" t="e">
        <f t="shared" si="6"/>
        <v>#DIV/0!</v>
      </c>
      <c r="J58" s="7"/>
      <c r="K58" s="7"/>
      <c r="L58" s="7"/>
      <c r="M58" s="7"/>
      <c r="N58" s="7"/>
      <c r="O58" s="7"/>
    </row>
    <row r="59" spans="2:15" ht="14.25" hidden="1" thickTop="1" thickBot="1" x14ac:dyDescent="0.25">
      <c r="B59" s="13"/>
      <c r="C59" s="14"/>
      <c r="D59" s="14"/>
      <c r="E59" s="14"/>
      <c r="F59" s="15" t="e">
        <f t="shared" si="4"/>
        <v>#DIV/0!</v>
      </c>
      <c r="G59" s="16" t="e">
        <f t="shared" si="5"/>
        <v>#DIV/0!</v>
      </c>
      <c r="H59" s="11"/>
      <c r="I59" s="12" t="e">
        <f t="shared" si="6"/>
        <v>#DIV/0!</v>
      </c>
      <c r="J59" s="7"/>
      <c r="K59" s="7"/>
      <c r="L59" s="7"/>
      <c r="M59" s="7"/>
      <c r="N59" s="7"/>
      <c r="O59" s="7"/>
    </row>
    <row r="60" spans="2:15" x14ac:dyDescent="0.2">
      <c r="B60" s="7"/>
      <c r="C60" s="7"/>
      <c r="D60" s="7"/>
      <c r="H60" s="7"/>
      <c r="I60" s="7"/>
      <c r="J60" s="7"/>
      <c r="K60" s="7"/>
      <c r="L60" s="7"/>
      <c r="M60" s="7"/>
      <c r="N60" s="7"/>
      <c r="O60" s="7"/>
    </row>
    <row r="61" spans="2:15" x14ac:dyDescent="0.2">
      <c r="B61" s="7"/>
      <c r="C61" s="7"/>
      <c r="D61" s="7"/>
      <c r="H61" s="7"/>
      <c r="I61" s="7"/>
      <c r="J61" s="7"/>
      <c r="K61" s="7"/>
      <c r="L61" s="7"/>
      <c r="M61" s="7"/>
      <c r="N61" s="7"/>
      <c r="O61" s="7"/>
    </row>
    <row r="62" spans="2:15" x14ac:dyDescent="0.2">
      <c r="B62" s="7"/>
      <c r="C62" s="7"/>
      <c r="D62" s="7"/>
      <c r="H62" s="7"/>
      <c r="I62" s="7"/>
      <c r="J62" s="7"/>
      <c r="K62" s="7"/>
      <c r="L62" s="7"/>
      <c r="M62" s="7"/>
      <c r="N62" s="7"/>
      <c r="O62" s="7"/>
    </row>
    <row r="63" spans="2:15" x14ac:dyDescent="0.2">
      <c r="B63" s="7"/>
      <c r="C63" s="7"/>
      <c r="D63" s="7"/>
      <c r="H63" s="7"/>
      <c r="I63" s="7"/>
      <c r="J63" s="7"/>
      <c r="K63" s="7"/>
      <c r="L63" s="7"/>
      <c r="M63" s="7"/>
      <c r="N63" s="7"/>
      <c r="O63" s="7"/>
    </row>
    <row r="64" spans="2:15" x14ac:dyDescent="0.2">
      <c r="B64" s="7"/>
      <c r="C64" s="7"/>
      <c r="D64" s="7"/>
      <c r="H64" s="7"/>
      <c r="I64" s="7"/>
      <c r="J64" s="7"/>
      <c r="K64" s="7"/>
      <c r="L64" s="7"/>
      <c r="M64" s="7"/>
      <c r="N64" s="7"/>
      <c r="O64" s="7"/>
    </row>
    <row r="65" spans="2:15" x14ac:dyDescent="0.2">
      <c r="B65" s="7"/>
      <c r="C65" s="7"/>
      <c r="D65" s="7"/>
      <c r="H65" s="7"/>
      <c r="I65" s="7"/>
      <c r="J65" s="7"/>
      <c r="K65" s="7"/>
      <c r="L65" s="7"/>
      <c r="M65" s="7"/>
      <c r="N65" s="7"/>
      <c r="O65" s="7"/>
    </row>
    <row r="66" spans="2:15" x14ac:dyDescent="0.2">
      <c r="B66" s="7"/>
      <c r="C66" s="7"/>
      <c r="D66" s="7"/>
      <c r="H66" s="7"/>
      <c r="I66" s="7"/>
      <c r="J66" s="7"/>
      <c r="K66" s="7"/>
      <c r="L66" s="7"/>
      <c r="M66" s="7"/>
      <c r="N66" s="7"/>
      <c r="O66" s="7"/>
    </row>
    <row r="67" spans="2:15" x14ac:dyDescent="0.2">
      <c r="B67" s="7"/>
      <c r="C67" s="7"/>
      <c r="D67" s="7"/>
      <c r="H67" s="7"/>
      <c r="I67" s="7"/>
      <c r="J67" s="7"/>
      <c r="K67" s="7"/>
      <c r="L67" s="7"/>
      <c r="M67" s="7"/>
      <c r="N67" s="7"/>
      <c r="O67" s="7"/>
    </row>
    <row r="68" spans="2:15" x14ac:dyDescent="0.2">
      <c r="B68" s="7"/>
      <c r="C68" s="7"/>
      <c r="D68" s="7"/>
      <c r="H68" s="7"/>
      <c r="I68" s="7"/>
      <c r="J68" s="7"/>
      <c r="K68" s="7"/>
      <c r="L68" s="7"/>
      <c r="M68" s="7"/>
      <c r="N68" s="7"/>
      <c r="O68" s="7"/>
    </row>
    <row r="69" spans="2:15" x14ac:dyDescent="0.2">
      <c r="B69" s="7"/>
      <c r="C69" s="7"/>
      <c r="D69" s="7"/>
      <c r="H69" s="7"/>
      <c r="I69" s="7"/>
      <c r="J69" s="7"/>
      <c r="K69" s="7"/>
      <c r="L69" s="7"/>
      <c r="M69" s="7"/>
      <c r="N69" s="7"/>
      <c r="O69" s="7"/>
    </row>
    <row r="70" spans="2:15" x14ac:dyDescent="0.2">
      <c r="B70" s="7"/>
      <c r="C70" s="7"/>
      <c r="D70" s="7"/>
      <c r="H70" s="7"/>
      <c r="I70" s="7"/>
      <c r="J70" s="7"/>
      <c r="K70" s="7"/>
      <c r="L70" s="7"/>
      <c r="M70" s="7"/>
      <c r="N70" s="7"/>
      <c r="O70" s="7"/>
    </row>
    <row r="71" spans="2:15" x14ac:dyDescent="0.2">
      <c r="B71" s="7"/>
      <c r="C71" s="7"/>
      <c r="D71" s="7"/>
      <c r="H71" s="7"/>
      <c r="I71" s="7"/>
      <c r="J71" s="7"/>
      <c r="K71" s="7"/>
      <c r="L71" s="7"/>
      <c r="M71" s="7"/>
      <c r="N71" s="7"/>
      <c r="O71" s="7"/>
    </row>
    <row r="72" spans="2:15" x14ac:dyDescent="0.2">
      <c r="B72" s="7"/>
      <c r="C72" s="7"/>
      <c r="D72" s="7"/>
      <c r="H72" s="7"/>
      <c r="I72" s="7"/>
      <c r="J72" s="7"/>
      <c r="K72" s="7"/>
      <c r="L72" s="7"/>
      <c r="M72" s="7"/>
      <c r="N72" s="7"/>
      <c r="O72" s="7"/>
    </row>
    <row r="73" spans="2:15" x14ac:dyDescent="0.2">
      <c r="B73" s="7"/>
      <c r="C73" s="7"/>
      <c r="D73" s="7"/>
      <c r="H73" s="7"/>
      <c r="I73" s="7"/>
      <c r="J73" s="7"/>
      <c r="K73" s="7"/>
      <c r="L73" s="7"/>
      <c r="M73" s="7"/>
      <c r="N73" s="7"/>
      <c r="O73" s="7"/>
    </row>
    <row r="74" spans="2:15" x14ac:dyDescent="0.2">
      <c r="B74" s="7"/>
      <c r="C74" s="7"/>
      <c r="D74" s="7"/>
      <c r="H74" s="7"/>
      <c r="I74" s="7"/>
      <c r="J74" s="7"/>
      <c r="K74" s="7"/>
      <c r="L74" s="7"/>
      <c r="M74" s="7"/>
      <c r="N74" s="7"/>
      <c r="O74" s="7"/>
    </row>
    <row r="75" spans="2:15" x14ac:dyDescent="0.2">
      <c r="B75" s="7"/>
      <c r="C75" s="7"/>
      <c r="D75" s="7"/>
      <c r="H75" s="7"/>
      <c r="I75" s="7"/>
      <c r="J75" s="7"/>
      <c r="K75" s="7"/>
      <c r="L75" s="7"/>
      <c r="M75" s="7"/>
      <c r="N75" s="7"/>
      <c r="O75" s="7"/>
    </row>
    <row r="76" spans="2:15" x14ac:dyDescent="0.2">
      <c r="B76" s="7"/>
      <c r="C76" s="7"/>
      <c r="D76" s="7"/>
      <c r="H76" s="7"/>
      <c r="I76" s="7"/>
      <c r="J76" s="7"/>
      <c r="K76" s="7"/>
      <c r="L76" s="7"/>
      <c r="M76" s="7"/>
      <c r="N76" s="7"/>
      <c r="O76" s="7"/>
    </row>
    <row r="77" spans="2:15" x14ac:dyDescent="0.2">
      <c r="B77" s="7"/>
      <c r="C77" s="7"/>
      <c r="D77" s="7"/>
      <c r="H77" s="7"/>
      <c r="I77" s="7"/>
      <c r="J77" s="7"/>
      <c r="K77" s="7"/>
      <c r="L77" s="7"/>
      <c r="M77" s="7"/>
      <c r="N77" s="7"/>
      <c r="O77" s="7"/>
    </row>
    <row r="78" spans="2:15" x14ac:dyDescent="0.2">
      <c r="B78" s="7"/>
      <c r="C78" s="7"/>
      <c r="D78" s="7"/>
      <c r="H78" s="7"/>
      <c r="I78" s="7"/>
      <c r="J78" s="7"/>
      <c r="K78" s="7"/>
      <c r="L78" s="7"/>
      <c r="M78" s="7"/>
      <c r="N78" s="7"/>
      <c r="O78" s="7"/>
    </row>
    <row r="79" spans="2:15" x14ac:dyDescent="0.2">
      <c r="B79" s="7"/>
      <c r="C79" s="7"/>
      <c r="D79" s="7"/>
      <c r="H79" s="7"/>
      <c r="I79" s="7"/>
      <c r="J79" s="7"/>
      <c r="K79" s="7"/>
      <c r="L79" s="7"/>
      <c r="M79" s="7"/>
      <c r="N79" s="7"/>
      <c r="O79" s="7"/>
    </row>
    <row r="80" spans="2:15" x14ac:dyDescent="0.2">
      <c r="B80" s="7"/>
      <c r="C80" s="7"/>
      <c r="D80" s="7"/>
      <c r="H80" s="7"/>
      <c r="I80" s="7"/>
      <c r="J80" s="7"/>
      <c r="K80" s="7"/>
      <c r="L80" s="7"/>
      <c r="M80" s="7"/>
      <c r="N80" s="7"/>
      <c r="O80" s="7"/>
    </row>
    <row r="81" spans="2:15" x14ac:dyDescent="0.2">
      <c r="B81" s="7"/>
      <c r="C81" s="7"/>
      <c r="D81" s="7"/>
      <c r="H81" s="7"/>
      <c r="I81" s="7"/>
      <c r="J81" s="7"/>
      <c r="K81" s="7"/>
      <c r="L81" s="7"/>
      <c r="M81" s="7"/>
      <c r="N81" s="7"/>
      <c r="O81" s="7"/>
    </row>
    <row r="82" spans="2:15" x14ac:dyDescent="0.2">
      <c r="B82" s="7"/>
      <c r="C82" s="7"/>
      <c r="D82" s="7"/>
      <c r="H82" s="7"/>
      <c r="I82" s="7"/>
      <c r="J82" s="7"/>
      <c r="K82" s="7"/>
      <c r="L82" s="7"/>
      <c r="M82" s="7"/>
      <c r="N82" s="7"/>
      <c r="O82" s="7"/>
    </row>
    <row r="83" spans="2:15" x14ac:dyDescent="0.2">
      <c r="B83" s="7"/>
      <c r="C83" s="7"/>
      <c r="D83" s="7"/>
      <c r="H83" s="7"/>
      <c r="I83" s="7"/>
      <c r="J83" s="7"/>
      <c r="K83" s="7"/>
      <c r="L83" s="7"/>
      <c r="M83" s="7"/>
      <c r="N83" s="7"/>
      <c r="O83" s="7"/>
    </row>
    <row r="84" spans="2:15" x14ac:dyDescent="0.2">
      <c r="B84" s="7"/>
      <c r="C84" s="7"/>
      <c r="D84" s="7"/>
      <c r="H84" s="7"/>
      <c r="I84" s="7"/>
      <c r="J84" s="7"/>
      <c r="K84" s="7"/>
      <c r="L84" s="7"/>
      <c r="M84" s="7"/>
      <c r="N84" s="7"/>
      <c r="O84" s="7"/>
    </row>
    <row r="85" spans="2:15" x14ac:dyDescent="0.2">
      <c r="B85" s="7"/>
      <c r="C85" s="7"/>
      <c r="D85" s="7"/>
      <c r="H85" s="7"/>
      <c r="I85" s="7"/>
      <c r="J85" s="7"/>
      <c r="K85" s="7"/>
      <c r="L85" s="7"/>
      <c r="M85" s="7"/>
      <c r="N85" s="7"/>
      <c r="O85" s="7"/>
    </row>
    <row r="86" spans="2:15" x14ac:dyDescent="0.2">
      <c r="B86" s="7"/>
      <c r="C86" s="7"/>
      <c r="D86" s="7"/>
      <c r="H86" s="7"/>
      <c r="I86" s="7"/>
      <c r="J86" s="7"/>
      <c r="K86" s="7"/>
      <c r="L86" s="7"/>
      <c r="M86" s="7"/>
      <c r="N86" s="7"/>
      <c r="O86" s="7"/>
    </row>
    <row r="87" spans="2:15" x14ac:dyDescent="0.2">
      <c r="B87" s="7"/>
      <c r="C87" s="7"/>
      <c r="D87" s="7"/>
      <c r="H87" s="7"/>
      <c r="I87" s="7"/>
      <c r="J87" s="7"/>
      <c r="K87" s="7"/>
      <c r="L87" s="7"/>
      <c r="M87" s="7"/>
      <c r="N87" s="7"/>
      <c r="O87" s="7"/>
    </row>
    <row r="88" spans="2:15" x14ac:dyDescent="0.2">
      <c r="B88" s="7"/>
      <c r="C88" s="7"/>
      <c r="D88" s="7"/>
      <c r="H88" s="7"/>
      <c r="I88" s="7"/>
      <c r="J88" s="7"/>
      <c r="K88" s="7"/>
      <c r="L88" s="7"/>
      <c r="M88" s="7"/>
      <c r="N88" s="7"/>
      <c r="O88" s="7"/>
    </row>
    <row r="89" spans="2:15" x14ac:dyDescent="0.2">
      <c r="B89" s="7"/>
      <c r="C89" s="7"/>
      <c r="D89" s="7"/>
      <c r="H89" s="7"/>
      <c r="I89" s="7"/>
      <c r="J89" s="7"/>
      <c r="K89" s="7"/>
      <c r="L89" s="7"/>
      <c r="M89" s="7"/>
      <c r="N89" s="7"/>
      <c r="O89" s="7"/>
    </row>
    <row r="90" spans="2:15" x14ac:dyDescent="0.2">
      <c r="B90" s="7"/>
      <c r="C90" s="7"/>
      <c r="D90" s="7"/>
      <c r="H90" s="7"/>
      <c r="I90" s="7"/>
      <c r="J90" s="7"/>
      <c r="K90" s="7"/>
      <c r="L90" s="7"/>
      <c r="M90" s="7"/>
      <c r="N90" s="7"/>
      <c r="O90" s="7"/>
    </row>
    <row r="91" spans="2:15" x14ac:dyDescent="0.2">
      <c r="B91" s="7"/>
      <c r="C91" s="7"/>
      <c r="D91" s="7"/>
      <c r="H91" s="7"/>
      <c r="I91" s="7"/>
      <c r="J91" s="7"/>
      <c r="K91" s="7"/>
      <c r="L91" s="7"/>
      <c r="M91" s="7"/>
      <c r="N91" s="7"/>
      <c r="O91" s="7"/>
    </row>
    <row r="92" spans="2:15" x14ac:dyDescent="0.2">
      <c r="B92" s="7"/>
      <c r="C92" s="7"/>
      <c r="D92" s="7"/>
      <c r="H92" s="7"/>
      <c r="I92" s="7"/>
      <c r="J92" s="7"/>
      <c r="K92" s="7"/>
      <c r="L92" s="7"/>
      <c r="M92" s="7"/>
      <c r="N92" s="7"/>
      <c r="O92" s="7"/>
    </row>
  </sheetData>
  <mergeCells count="5">
    <mergeCell ref="M8:P10"/>
    <mergeCell ref="J6:J7"/>
    <mergeCell ref="B3:J3"/>
    <mergeCell ref="B4:J5"/>
    <mergeCell ref="B6:B7"/>
  </mergeCells>
  <pageMargins left="0.75" right="0.75" top="1" bottom="1" header="0.5" footer="0.5"/>
  <pageSetup orientation="portrait" r:id="rId1"/>
  <headerFooter alignWithMargins="0">
    <oddHeader>&amp;C&amp;"Calibri"&amp;8&amp;K00AEE0Classification: DCL-Internal&amp;1#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A73" sqref="A73"/>
    </sheetView>
  </sheetViews>
  <sheetFormatPr defaultRowHeight="12.75" x14ac:dyDescent="0.2"/>
  <cols>
    <col min="1" max="1" width="35.42578125" customWidth="1"/>
    <col min="2" max="2" width="12.28515625" customWidth="1"/>
    <col min="3" max="3" width="14.5703125" customWidth="1"/>
    <col min="4" max="4" width="14.5703125" style="1" customWidth="1"/>
    <col min="5" max="5" width="60" customWidth="1"/>
  </cols>
  <sheetData>
    <row r="1" spans="1:5" ht="29.25" customHeight="1" x14ac:dyDescent="0.2">
      <c r="A1" s="3" t="s">
        <v>11</v>
      </c>
      <c r="B1" s="3" t="s">
        <v>12</v>
      </c>
      <c r="C1" s="3" t="s">
        <v>13</v>
      </c>
      <c r="D1" s="3" t="s">
        <v>15</v>
      </c>
      <c r="E1" s="3" t="s">
        <v>14</v>
      </c>
    </row>
    <row r="2" spans="1:5" ht="15" x14ac:dyDescent="0.2">
      <c r="A2" s="6" t="s">
        <v>16</v>
      </c>
      <c r="B2" s="6">
        <v>6752.1603562668352</v>
      </c>
      <c r="C2" s="6">
        <v>46.554518971735178</v>
      </c>
      <c r="D2" s="6">
        <v>2.0406788450079665</v>
      </c>
      <c r="E2" s="2"/>
    </row>
    <row r="3" spans="1:5" ht="15" x14ac:dyDescent="0.2">
      <c r="A3" s="6" t="s">
        <v>17</v>
      </c>
      <c r="B3" s="6">
        <v>6992.3238245418861</v>
      </c>
      <c r="C3" s="6">
        <v>48.210388226936075</v>
      </c>
      <c r="D3" s="6">
        <v>2.035092966372289</v>
      </c>
      <c r="E3" s="2"/>
    </row>
    <row r="4" spans="1:5" ht="15" x14ac:dyDescent="0.2">
      <c r="A4" s="6" t="s">
        <v>18</v>
      </c>
      <c r="B4" s="6">
        <v>7111.286611750882</v>
      </c>
      <c r="C4" s="6">
        <v>49.03060798503342</v>
      </c>
      <c r="D4" s="6">
        <v>2.0500392424844751</v>
      </c>
      <c r="E4" s="5"/>
    </row>
    <row r="5" spans="1:5" ht="15" x14ac:dyDescent="0.2">
      <c r="A5" s="6" t="s">
        <v>19</v>
      </c>
      <c r="B5" s="6">
        <v>6668.7362876083753</v>
      </c>
      <c r="C5" s="6">
        <v>45.979330116296488</v>
      </c>
      <c r="D5" s="6">
        <v>2.0348346893601503</v>
      </c>
      <c r="E5" s="2"/>
    </row>
    <row r="6" spans="1:5" ht="15" x14ac:dyDescent="0.2">
      <c r="A6" s="6" t="s">
        <v>21</v>
      </c>
      <c r="B6" s="6">
        <v>6871.212020174572</v>
      </c>
      <c r="C6" s="6">
        <v>47.375351513258771</v>
      </c>
      <c r="D6" s="6">
        <v>2.02065657473756</v>
      </c>
      <c r="E6" s="2"/>
    </row>
    <row r="7" spans="1:5" ht="15" x14ac:dyDescent="0.2">
      <c r="A7" s="6" t="s">
        <v>22</v>
      </c>
      <c r="B7" s="6">
        <v>7284.9414256672781</v>
      </c>
      <c r="C7" s="6">
        <v>50.227916091245781</v>
      </c>
      <c r="D7" s="6">
        <v>2.0227410641108245</v>
      </c>
      <c r="E7" s="2"/>
    </row>
    <row r="8" spans="1:5" ht="15" x14ac:dyDescent="0.2">
      <c r="A8" s="6" t="s">
        <v>23</v>
      </c>
      <c r="B8" s="6">
        <v>6871.9924331767825</v>
      </c>
      <c r="C8" s="6">
        <v>47.380732272897198</v>
      </c>
      <c r="D8" s="6">
        <v>2.0206878252829181</v>
      </c>
      <c r="E8" s="2"/>
    </row>
    <row r="9" spans="1:5" ht="15" x14ac:dyDescent="0.2">
      <c r="A9" s="6" t="s">
        <v>24</v>
      </c>
      <c r="B9" s="6">
        <v>6932.4663816735892</v>
      </c>
      <c r="C9" s="6">
        <v>47.797685578808746</v>
      </c>
      <c r="D9" s="6">
        <v>2.016543625478922</v>
      </c>
      <c r="E9" s="2"/>
    </row>
    <row r="10" spans="1:5" ht="15" x14ac:dyDescent="0.2">
      <c r="A10" s="6" t="s">
        <v>25</v>
      </c>
      <c r="B10" s="6">
        <v>6863.6592858479962</v>
      </c>
      <c r="C10" s="6">
        <v>47.323277229630612</v>
      </c>
      <c r="D10" s="6">
        <v>2.0440844915222867</v>
      </c>
      <c r="E10" s="2"/>
    </row>
    <row r="11" spans="1:5" ht="15" x14ac:dyDescent="0.2">
      <c r="A11" s="6" t="s">
        <v>26</v>
      </c>
      <c r="B11" s="6">
        <v>7063.3211979584912</v>
      </c>
      <c r="C11" s="6">
        <v>48.699898012437394</v>
      </c>
      <c r="D11" s="6">
        <v>2.0557072227846818</v>
      </c>
      <c r="E11" s="2"/>
    </row>
    <row r="12" spans="1:5" ht="15" x14ac:dyDescent="0.2">
      <c r="A12" s="6" t="s">
        <v>27</v>
      </c>
      <c r="B12" s="6">
        <v>6651.5142658489822</v>
      </c>
      <c r="C12" s="6">
        <v>45.860588425278273</v>
      </c>
      <c r="D12" s="6">
        <v>2.0341906280095761</v>
      </c>
      <c r="E12" s="2"/>
    </row>
    <row r="13" spans="1:5" ht="15" x14ac:dyDescent="0.2">
      <c r="A13" s="6" t="s">
        <v>28</v>
      </c>
      <c r="B13" s="6">
        <v>6910.2851341041287</v>
      </c>
      <c r="C13" s="6">
        <v>47.644751220573191</v>
      </c>
      <c r="D13" s="6">
        <v>2.0436648888591464</v>
      </c>
      <c r="E13" s="2"/>
    </row>
    <row r="14" spans="1:5" ht="15" x14ac:dyDescent="0.2">
      <c r="A14" s="6" t="s">
        <v>29</v>
      </c>
      <c r="B14" s="6">
        <v>9905.620837848126</v>
      </c>
      <c r="C14" s="6">
        <v>68.296869281904819</v>
      </c>
      <c r="D14" s="6">
        <v>1.9760556061574972</v>
      </c>
      <c r="E14" s="2"/>
    </row>
    <row r="15" spans="1:5" ht="15" x14ac:dyDescent="0.2">
      <c r="A15" s="6" t="s">
        <v>30</v>
      </c>
      <c r="B15" s="6">
        <v>10140.882015489282</v>
      </c>
      <c r="C15" s="6">
        <v>69.918938424211646</v>
      </c>
      <c r="D15" s="6">
        <v>1.9810403580453144</v>
      </c>
      <c r="E15" s="2"/>
    </row>
    <row r="16" spans="1:5" ht="15" x14ac:dyDescent="0.2">
      <c r="A16" s="6" t="s">
        <v>31</v>
      </c>
      <c r="B16" s="6">
        <v>9755.6774468109779</v>
      </c>
      <c r="C16" s="6">
        <v>67.263045724049519</v>
      </c>
      <c r="D16" s="6">
        <v>1.980110289598821</v>
      </c>
      <c r="E16" s="2"/>
    </row>
    <row r="17" spans="1:5" ht="15" x14ac:dyDescent="0.2">
      <c r="A17" s="6" t="s">
        <v>32</v>
      </c>
      <c r="B17" s="6">
        <v>6661.7997849901158</v>
      </c>
      <c r="C17" s="6">
        <v>45.931504601838803</v>
      </c>
      <c r="D17" s="6">
        <v>1.9651482500627373</v>
      </c>
      <c r="E17" s="2"/>
    </row>
    <row r="18" spans="1:5" ht="15" x14ac:dyDescent="0.2">
      <c r="A18" s="6" t="s">
        <v>33</v>
      </c>
      <c r="B18" s="6">
        <v>6826.0347339723239</v>
      </c>
      <c r="C18" s="6">
        <v>47.06386500869997</v>
      </c>
      <c r="D18" s="6">
        <v>1.9913341391141164</v>
      </c>
      <c r="E18" s="2"/>
    </row>
    <row r="19" spans="1:5" ht="15" x14ac:dyDescent="0.2">
      <c r="A19" s="6" t="s">
        <v>34</v>
      </c>
      <c r="B19" s="6">
        <v>6467.8982452225382</v>
      </c>
      <c r="C19" s="6">
        <v>44.594600198586562</v>
      </c>
      <c r="D19" s="6">
        <v>1.9686187733760121</v>
      </c>
      <c r="E19" s="2"/>
    </row>
    <row r="20" spans="1:5" ht="15" x14ac:dyDescent="0.2">
      <c r="A20" s="6" t="s">
        <v>35</v>
      </c>
      <c r="B20" s="6">
        <v>6388.2153449058551</v>
      </c>
      <c r="C20" s="6">
        <v>44.045205797567498</v>
      </c>
      <c r="D20" s="6">
        <v>1.8636982933423221</v>
      </c>
      <c r="E20" s="2"/>
    </row>
    <row r="21" spans="1:5" ht="15" x14ac:dyDescent="0.2">
      <c r="A21" s="6" t="s">
        <v>36</v>
      </c>
      <c r="B21" s="6">
        <v>6295.7265637789196</v>
      </c>
      <c r="C21" s="6">
        <v>43.40751793346778</v>
      </c>
      <c r="D21" s="6">
        <v>1.8569098402399933</v>
      </c>
      <c r="E21" s="2"/>
    </row>
    <row r="22" spans="1:5" ht="15" x14ac:dyDescent="0.2">
      <c r="A22" s="6" t="s">
        <v>37</v>
      </c>
      <c r="B22" s="6">
        <v>6273.0706615036252</v>
      </c>
      <c r="C22" s="6">
        <v>43.251310945386095</v>
      </c>
      <c r="D22" s="6">
        <v>1.8525515442179563</v>
      </c>
      <c r="E22" s="2"/>
    </row>
    <row r="23" spans="1:5" ht="15" x14ac:dyDescent="0.2">
      <c r="A23" s="6" t="s">
        <v>38</v>
      </c>
      <c r="B23" s="6">
        <v>7110.6403006627725</v>
      </c>
      <c r="C23" s="6">
        <v>49.026151825785796</v>
      </c>
      <c r="D23" s="6">
        <v>2.0244562377449831</v>
      </c>
      <c r="E23" s="2"/>
    </row>
    <row r="24" spans="1:5" ht="15" x14ac:dyDescent="0.2">
      <c r="A24" s="6" t="s">
        <v>39</v>
      </c>
      <c r="B24" s="6">
        <v>7030.3254143242802</v>
      </c>
      <c r="C24" s="6">
        <v>48.472400033400142</v>
      </c>
      <c r="D24" s="6">
        <v>2.012767762576456</v>
      </c>
      <c r="E24" s="2"/>
    </row>
    <row r="25" spans="1:5" ht="15" x14ac:dyDescent="0.2">
      <c r="A25" s="6" t="s">
        <v>40</v>
      </c>
      <c r="B25" s="6">
        <v>6682.6542843637008</v>
      </c>
      <c r="C25" s="6">
        <v>46.075291350894979</v>
      </c>
      <c r="D25" s="6">
        <v>2.020406236568423</v>
      </c>
      <c r="E25" s="2"/>
    </row>
    <row r="26" spans="1:5" ht="15" x14ac:dyDescent="0.2">
      <c r="A26" s="6" t="s">
        <v>41</v>
      </c>
      <c r="B26" s="6">
        <v>6983.5796514984077</v>
      </c>
      <c r="C26" s="6">
        <v>48.150099260388217</v>
      </c>
      <c r="D26" s="6">
        <v>2.022464375441007</v>
      </c>
      <c r="E26" s="2"/>
    </row>
    <row r="27" spans="1:5" ht="15" x14ac:dyDescent="0.2">
      <c r="A27" s="6" t="s">
        <v>42</v>
      </c>
      <c r="B27" s="6">
        <v>8365.0714989475618</v>
      </c>
      <c r="C27" s="6">
        <v>57.675152728894361</v>
      </c>
      <c r="D27" s="6">
        <v>1.7814029777919509</v>
      </c>
      <c r="E27" s="2"/>
    </row>
    <row r="28" spans="1:5" ht="15" x14ac:dyDescent="0.2">
      <c r="A28" s="6" t="s">
        <v>43</v>
      </c>
      <c r="B28" s="6">
        <v>8784.156612585477</v>
      </c>
      <c r="C28" s="6">
        <v>60.564643624281665</v>
      </c>
      <c r="D28" s="6">
        <v>1.79900917175289</v>
      </c>
      <c r="E28" s="2"/>
    </row>
    <row r="29" spans="1:5" ht="15" x14ac:dyDescent="0.2">
      <c r="A29" s="6" t="s">
        <v>44</v>
      </c>
      <c r="B29" s="6">
        <v>8875.9911132512916</v>
      </c>
      <c r="C29" s="6">
        <v>61.197820382226773</v>
      </c>
      <c r="D29" s="6">
        <v>1.8313455863085</v>
      </c>
      <c r="E29" s="2"/>
    </row>
    <row r="30" spans="1:5" hidden="1" x14ac:dyDescent="0.2">
      <c r="A30" s="4"/>
      <c r="B30" s="4"/>
      <c r="C30" s="4"/>
      <c r="D30" s="4"/>
      <c r="E30" s="2"/>
    </row>
    <row r="31" spans="1:5" hidden="1" x14ac:dyDescent="0.2">
      <c r="A31" s="4"/>
      <c r="B31" s="4"/>
      <c r="C31" s="4"/>
      <c r="D31" s="4"/>
      <c r="E31" s="2"/>
    </row>
    <row r="32" spans="1:5" hidden="1" x14ac:dyDescent="0.2">
      <c r="A32" s="4"/>
      <c r="B32" s="4"/>
      <c r="C32" s="4"/>
      <c r="D32" s="4"/>
      <c r="E32" s="2"/>
    </row>
    <row r="33" spans="1:5" hidden="1" x14ac:dyDescent="0.2">
      <c r="A33" s="4"/>
      <c r="B33" s="4"/>
      <c r="C33" s="4"/>
      <c r="D33" s="4"/>
      <c r="E33" s="2"/>
    </row>
    <row r="34" spans="1:5" hidden="1" x14ac:dyDescent="0.2">
      <c r="A34" s="4"/>
      <c r="B34" s="4"/>
      <c r="C34" s="4"/>
      <c r="D34" s="4"/>
      <c r="E34" s="2"/>
    </row>
    <row r="35" spans="1:5" hidden="1" x14ac:dyDescent="0.2">
      <c r="A35" s="4"/>
      <c r="B35" s="4"/>
      <c r="C35" s="4"/>
      <c r="D35" s="4"/>
      <c r="E35" s="2"/>
    </row>
    <row r="36" spans="1:5" hidden="1" x14ac:dyDescent="0.2">
      <c r="A36" s="4"/>
      <c r="B36" s="4"/>
      <c r="C36" s="4"/>
      <c r="D36" s="4"/>
      <c r="E36" s="2"/>
    </row>
    <row r="37" spans="1:5" hidden="1" x14ac:dyDescent="0.2">
      <c r="A37" s="4"/>
      <c r="B37" s="4"/>
      <c r="C37" s="4"/>
      <c r="D37" s="4"/>
      <c r="E37" s="2"/>
    </row>
    <row r="38" spans="1:5" hidden="1" x14ac:dyDescent="0.2">
      <c r="A38" s="4"/>
      <c r="B38" s="4"/>
      <c r="C38" s="4"/>
      <c r="D38" s="4"/>
      <c r="E38" s="2"/>
    </row>
    <row r="39" spans="1:5" hidden="1" x14ac:dyDescent="0.2">
      <c r="A39" s="4"/>
      <c r="B39" s="4"/>
      <c r="C39" s="4"/>
      <c r="D39" s="4"/>
      <c r="E39" s="2"/>
    </row>
  </sheetData>
  <phoneticPr fontId="6" type="noConversion"/>
  <pageMargins left="0.7" right="0.7" top="0.75" bottom="0.75" header="0.3" footer="0.3"/>
  <pageSetup orientation="portrait" r:id="rId1"/>
  <headerFooter>
    <oddHeader>&amp;C&amp;"Calibri"&amp;8&amp;K00AEE0Classification: DCL-Internal&amp;1#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94283B7D7173468D6B41648913E18A" ma:contentTypeVersion="13" ma:contentTypeDescription="Create a new document." ma:contentTypeScope="" ma:versionID="a8d32d087955bcd88a1a39fc1aaf4a6b">
  <xsd:schema xmlns:xsd="http://www.w3.org/2001/XMLSchema" xmlns:xs="http://www.w3.org/2001/XMLSchema" xmlns:p="http://schemas.microsoft.com/office/2006/metadata/properties" xmlns:ns3="a03b4df5-57e0-480f-80b5-2786f928c9aa" xmlns:ns4="a155293e-ecb0-4642-89be-ed2d5e6d86a0" targetNamespace="http://schemas.microsoft.com/office/2006/metadata/properties" ma:root="true" ma:fieldsID="f2c203f402ee2a10d1b690c22f573050" ns3:_="" ns4:_="">
    <xsd:import namespace="a03b4df5-57e0-480f-80b5-2786f928c9aa"/>
    <xsd:import namespace="a155293e-ecb0-4642-89be-ed2d5e6d86a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3b4df5-57e0-480f-80b5-2786f928c9a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5293e-ecb0-4642-89be-ed2d5e6d86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9781F3-0365-4331-9624-5F89D6C9F3D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1D1B9C8-C224-48F7-87AC-DCDBA6CE4A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A302FB-7B75-40E7-A02B-4CC9C1E57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3b4df5-57e0-480f-80b5-2786f928c9aa"/>
    <ds:schemaRef ds:uri="a155293e-ecb0-4642-89be-ed2d5e6d86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Sheet1</vt:lpstr>
    </vt:vector>
  </TitlesOfParts>
  <Company>Chesapeake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LAbtech</dc:creator>
  <cp:lastModifiedBy>Goodness</cp:lastModifiedBy>
  <cp:lastPrinted>2013-11-05T14:34:54Z</cp:lastPrinted>
  <dcterms:created xsi:type="dcterms:W3CDTF">2008-08-06T18:22:34Z</dcterms:created>
  <dcterms:modified xsi:type="dcterms:W3CDTF">2020-10-17T16:49:16Z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7a569b-ae58-4cdc-8c4c-52d2caa3ce03_Enabled">
    <vt:lpwstr>True</vt:lpwstr>
  </property>
  <property fmtid="{D5CDD505-2E9C-101B-9397-08002B2CF9AE}" pid="3" name="MSIP_Label_c97a569b-ae58-4cdc-8c4c-52d2caa3ce03_SiteId">
    <vt:lpwstr>cc16da7d-1b13-44cb-9c4f-4aa5421228b7</vt:lpwstr>
  </property>
  <property fmtid="{D5CDD505-2E9C-101B-9397-08002B2CF9AE}" pid="4" name="MSIP_Label_c97a569b-ae58-4cdc-8c4c-52d2caa3ce03_Owner">
    <vt:lpwstr>Paul.Bowen@chk.com</vt:lpwstr>
  </property>
  <property fmtid="{D5CDD505-2E9C-101B-9397-08002B2CF9AE}" pid="5" name="MSIP_Label_c97a569b-ae58-4cdc-8c4c-52d2caa3ce03_SetDate">
    <vt:lpwstr>2020-09-17T15:27:15.3255600Z</vt:lpwstr>
  </property>
  <property fmtid="{D5CDD505-2E9C-101B-9397-08002B2CF9AE}" pid="6" name="MSIP_Label_c97a569b-ae58-4cdc-8c4c-52d2caa3ce03_Name">
    <vt:lpwstr>Internal</vt:lpwstr>
  </property>
  <property fmtid="{D5CDD505-2E9C-101B-9397-08002B2CF9AE}" pid="7" name="MSIP_Label_c97a569b-ae58-4cdc-8c4c-52d2caa3ce03_Application">
    <vt:lpwstr>Microsoft Azure Information Protection</vt:lpwstr>
  </property>
  <property fmtid="{D5CDD505-2E9C-101B-9397-08002B2CF9AE}" pid="8" name="MSIP_Label_c97a569b-ae58-4cdc-8c4c-52d2caa3ce03_ActionId">
    <vt:lpwstr>36f76d7b-2fac-409a-a917-019e7ff465ed</vt:lpwstr>
  </property>
  <property fmtid="{D5CDD505-2E9C-101B-9397-08002B2CF9AE}" pid="9" name="MSIP_Label_c97a569b-ae58-4cdc-8c4c-52d2caa3ce03_Extended_MSFT_Method">
    <vt:lpwstr>Automatic</vt:lpwstr>
  </property>
  <property fmtid="{D5CDD505-2E9C-101B-9397-08002B2CF9AE}" pid="10" name="Sensitivity">
    <vt:lpwstr>Internal</vt:lpwstr>
  </property>
  <property fmtid="{D5CDD505-2E9C-101B-9397-08002B2CF9AE}" pid="11" name="ContentTypeId">
    <vt:lpwstr>0x0101001F94283B7D7173468D6B41648913E18A</vt:lpwstr>
  </property>
</Properties>
</file>